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d64eba6d5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1ab08b63eeb471c"/>
    <x:sheet xmlns:r="http://schemas.openxmlformats.org/officeDocument/2006/relationships" name="Dashboard" sheetId="2" r:id="Rb0d47b4dc4234d16"/>
    <x:sheet xmlns:r="http://schemas.openxmlformats.org/officeDocument/2006/relationships" name="Scorecard" sheetId="3" r:id="R7c4317c46434486f"/>
    <x:sheet xmlns:r="http://schemas.openxmlformats.org/officeDocument/2006/relationships" name="Action Tracker" sheetId="4" r:id="Rb6aa2978edc64d88"/>
    <x:sheet xmlns:r="http://schemas.openxmlformats.org/officeDocument/2006/relationships" name="Review Log" sheetId="5" r:id="R4bb371f19a294f16"/>
    <x:sheet xmlns:r="http://schemas.openxmlformats.org/officeDocument/2006/relationships" name="Metric Library" sheetId="6" r:id="R06cacfec95a34e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"/>
    <x:numFmt numFmtId="201" formatCode="0%"/>
    <x:numFmt numFmtId="202" formatCode="0"/>
    <x:numFmt numFmtId="203" formatCode="0&quot;%&quot;"/>
    <x:numFmt numFmtId="204" formatCode="yyyy-mm-dd"/>
  </x:numFmts>
  <x:fonts count="1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43447"/>
      <x:name val="Carlito"/>
    </x:font>
    <x:font>
      <x:b/>
      <x:sz val="11"/>
      <x:color rgb="FFFFFFFF"/>
      <x:name val="Carlito"/>
    </x:font>
    <x:font>
      <x:sz val="10"/>
      <x:color rgb="FF243447"/>
      <x:name val="Carlito"/>
    </x:font>
    <x:font>
      <x:b/>
      <x:sz val="10"/>
      <x:color rgb="FF0069B8"/>
      <x:name val="Carlito"/>
    </x:font>
    <x:font>
      <x:b/>
      <x:sz val="11"/>
      <x:color rgb="FF0069B8"/>
      <x:name val="Carlito"/>
    </x:font>
    <x:font>
      <x:sz val="11"/>
      <x:color rgb="FF243447"/>
      <x:name val="Carlito"/>
    </x:font>
    <x:font>
      <x:b/>
      <x:sz val="9"/>
      <x:color rgb="FFFFFFFF"/>
      <x:name val="Carlito"/>
    </x:font>
    <x:font>
      <x:b/>
      <x:sz val="19"/>
      <x:color rgb="FF17365D"/>
      <x:name val="Carlito"/>
    </x:font>
    <x:font>
      <x:i/>
      <x:sz val="11"/>
      <x:color rgb="FF243447"/>
      <x:name val="Carlito"/>
    </x:font>
    <x:font>
      <x:b/>
      <x:sz val="10"/>
      <x:color rgb="FF243447"/>
      <x:name val="Carlito"/>
    </x:font>
    <x:font>
      <x:sz val="9"/>
      <x:color rgb="FF5B6573"/>
      <x:name val="Carlito"/>
    </x:font>
    <x:font>
      <x:sz val="9"/>
      <x:color rgb="FF243447"/>
      <x:name val="Carlito"/>
    </x:font>
    <x:font>
      <x:b/>
      <x:sz val="9"/>
      <x:color rgb="FF0069B8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A"/>
      </x:patternFill>
    </x:fill>
    <x:fill>
      <x:patternFill patternType="solid">
        <x:fgColor rgb="FF0069B8"/>
      </x:patternFill>
    </x:fill>
    <x:fill>
      <x:patternFill patternType="solid">
        <x:fgColor rgb="FFF5F8FC"/>
      </x:patternFill>
    </x:fill>
    <x:fill>
      <x:patternFill patternType="solid">
        <x:fgColor rgb="FFFFFFFF"/>
      </x:patternFill>
    </x:fill>
    <x:fill>
      <x:patternFill patternType="solid">
        <x:fgColor rgb="FFFEF3C7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1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2" xfId="0" applyNumberFormat="1" applyFont="1" applyFill="1" applyBorder="1"/>
    <x:xf numFmtId="0" fontId="7" fillId="6" borderId="2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3" xfId="0" applyNumberFormat="1" applyFont="1" applyFill="1" applyBorder="1"/>
    <x:xf numFmtId="0" fontId="7" fillId="6" borderId="3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horizont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horizontal="center" wrapText="1"/>
    </x:xf>
    <x:xf numFmtId="0" fontId="9" fillId="5" borderId="0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horizont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200" fontId="9" fillId="5" borderId="0" xfId="0" applyNumberFormat="1" applyFont="1" applyFill="1" applyBorder="1" applyAlignment="1">
      <x:alignment horizontal="center" vertical="center" wrapText="1"/>
    </x:xf>
    <x:xf numFmtId="200" fontId="9" fillId="5" borderId="1" xfId="0" applyNumberFormat="1" applyFont="1" applyFill="1" applyBorder="1" applyAlignment="1">
      <x:alignment horizontal="center" vertical="center" wrapText="1"/>
    </x:xf>
    <x:xf numFmtId="201" fontId="9" fillId="5" borderId="0" xfId="0" applyNumberFormat="1" applyFont="1" applyFill="1" applyBorder="1" applyAlignment="1">
      <x:alignment horizontal="center" vertical="center" wrapText="1"/>
    </x:xf>
    <x:xf numFmtId="201" fontId="9" fillId="5" borderId="1" xfId="0" applyNumberFormat="1" applyFont="1" applyFill="1" applyBorder="1" applyAlignment="1">
      <x:alignment horizontal="center" vertical="center" wrapText="1"/>
    </x:xf>
    <x:xf numFmtId="202" fontId="9" fillId="5" borderId="0" xfId="0" applyNumberFormat="1" applyFont="1" applyFill="1" applyBorder="1" applyAlignment="1">
      <x:alignment horizontal="center" vertical="center" wrapText="1"/>
    </x:xf>
    <x:xf numFmtId="202" fontId="9" fillId="5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wrapText="1"/>
    </x:xf>
    <x:xf numFmtId="0" fontId="1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10" fillId="7" borderId="1" xfId="0" applyNumberFormat="1" applyFont="1" applyFill="1" applyBorder="1"/>
    <x:xf numFmtId="0" fontId="10" fillId="7" borderId="1" xfId="0" applyNumberFormat="1" applyFont="1" applyFill="1" applyBorder="1" applyAlignment="1">
      <x:alignment wrapText="1"/>
    </x:xf>
    <x:xf numFmtId="0" fontId="10" fillId="7" borderId="1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0" fontId="11" fillId="7" borderId="1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0" fontId="12" fillId="5" borderId="1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top" wrapText="1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wrapText="1"/>
    </x:xf>
    <x:xf numFmtId="0" fontId="13" fillId="0" borderId="1" xfId="0" applyNumberFormat="1" applyFont="1" applyFill="1" applyBorder="1" applyAlignment="1">
      <x:alignment vertical="top" wrapText="1"/>
    </x:xf>
    <x:xf numFmtId="0" fontId="14" fillId="0" borderId="0" xfId="0" applyNumberFormat="1" applyFont="1" applyFill="1" applyBorder="1" applyAlignment="1">
      <x:alignment vertical="top" wrapText="1"/>
    </x:xf>
    <x:xf numFmtId="0" fontId="14" fillId="0" borderId="1" xfId="0" applyNumberFormat="1" applyFont="1" applyFill="1" applyBorder="1" applyAlignment="1">
      <x:alignment vertical="top" wrapText="1"/>
    </x:xf>
    <x:xf numFmtId="203" fontId="13" fillId="0" borderId="0" xfId="0" applyNumberFormat="1" applyFont="1" applyFill="1" applyBorder="1" applyAlignment="1">
      <x:alignment vertical="top" wrapText="1"/>
    </x:xf>
    <x:xf numFmtId="203" fontId="13" fillId="0" borderId="1" xfId="0" applyNumberFormat="1" applyFont="1" applyFill="1" applyBorder="1" applyAlignment="1">
      <x:alignment vertical="top" wrapText="1"/>
    </x:xf>
    <x:xf numFmtId="200" fontId="13" fillId="0" borderId="0" xfId="0" applyNumberFormat="1" applyFont="1" applyFill="1" applyBorder="1" applyAlignment="1">
      <x:alignment vertical="top" wrapText="1"/>
    </x:xf>
    <x:xf numFmtId="200" fontId="13" fillId="0" borderId="1" xfId="0" applyNumberFormat="1" applyFont="1" applyFill="1" applyBorder="1" applyAlignment="1">
      <x:alignment vertical="top" wrapText="1"/>
    </x:xf>
    <x:xf numFmtId="204" fontId="13" fillId="0" borderId="0" xfId="0" applyNumberFormat="1" applyFont="1" applyFill="1" applyBorder="1" applyAlignment="1">
      <x:alignment vertical="top" wrapText="1"/>
    </x:xf>
    <x:xf numFmtId="204" fontId="13" fillId="0" borderId="1" xfId="0" applyNumberFormat="1" applyFont="1" applyFill="1" applyBorder="1" applyAlignment="1">
      <x:alignment vertical="top" wrapText="1"/>
    </x:xf>
    <x:xf numFmtId="0" fontId="15" fillId="2" borderId="0" xfId="0" applyNumberFormat="1" applyFont="1" applyFill="1" applyBorder="1"/>
    <x:xf numFmtId="0" fontId="15" fillId="2" borderId="0" xfId="0" applyNumberFormat="1" applyFont="1" applyFill="1" applyBorder="1" applyAlignment="1">
      <x:alignment vertical="center"/>
    </x:xf>
    <x:xf numFmtId="0" fontId="15" fillId="2" borderId="1" xfId="0" applyNumberFormat="1" applyFont="1" applyFill="1" applyBorder="1"/>
    <x:xf numFmtId="0" fontId="15" fillId="2" borderId="1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5" fillId="0" borderId="3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  <x:xf numFmtId="201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200" fontId="4" fillId="0" borderId="3" xfId="0" applyNumberFormat="1" applyFont="1" applyFill="1" applyBorder="1" applyAlignment="1">
      <x:alignment vertical="center" wrapText="1"/>
    </x:xf>
    <x:xf numFmtId="201" fontId="4" fillId="0" borderId="3" xfId="0" applyNumberFormat="1" applyFont="1" applyFill="1" applyBorder="1" applyAlignment="1">
      <x:alignment vertical="center" wrapText="1"/>
    </x:xf>
    <x:xf numFmtId="0" fontId="14" fillId="0" borderId="2" xfId="0" applyNumberFormat="1" applyFont="1" applyFill="1" applyBorder="1" applyAlignment="1">
      <x:alignment vertical="top" wrapText="1"/>
    </x:xf>
    <x:xf numFmtId="0" fontId="13" fillId="0" borderId="2" xfId="0" applyNumberFormat="1" applyFont="1" applyFill="1" applyBorder="1" applyAlignment="1">
      <x:alignment vertical="top" wrapText="1"/>
    </x:xf>
    <x:xf numFmtId="203" fontId="13" fillId="0" borderId="2" xfId="0" applyNumberFormat="1" applyFont="1" applyFill="1" applyBorder="1" applyAlignment="1">
      <x:alignment vertical="top" wrapText="1"/>
    </x:xf>
    <x:xf numFmtId="200" fontId="13" fillId="0" borderId="2" xfId="0" applyNumberFormat="1" applyFont="1" applyFill="1" applyBorder="1" applyAlignment="1">
      <x:alignment vertical="top" wrapText="1"/>
    </x:xf>
    <x:xf numFmtId="204" fontId="13" fillId="0" borderId="2" xfId="0" applyNumberFormat="1" applyFont="1" applyFill="1" applyBorder="1" applyAlignment="1">
      <x:alignment vertical="top" wrapText="1"/>
    </x:xf>
    <x:xf numFmtId="0" fontId="14" fillId="0" borderId="3" xfId="0" applyNumberFormat="1" applyFont="1" applyFill="1" applyBorder="1" applyAlignment="1">
      <x:alignment vertical="top" wrapText="1"/>
    </x:xf>
    <x:xf numFmtId="0" fontId="13" fillId="0" borderId="3" xfId="0" applyNumberFormat="1" applyFont="1" applyFill="1" applyBorder="1" applyAlignment="1">
      <x:alignment vertical="top" wrapText="1"/>
    </x:xf>
    <x:xf numFmtId="203" fontId="13" fillId="0" borderId="3" xfId="0" applyNumberFormat="1" applyFont="1" applyFill="1" applyBorder="1" applyAlignment="1">
      <x:alignment vertical="top" wrapText="1"/>
    </x:xf>
    <x:xf numFmtId="200" fontId="13" fillId="0" borderId="3" xfId="0" applyNumberFormat="1" applyFont="1" applyFill="1" applyBorder="1" applyAlignment="1">
      <x:alignment vertical="top" wrapText="1"/>
    </x:xf>
    <x:xf numFmtId="204" fontId="13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color rgb="FF991B1B"/>
      </x:font>
      <x:fill>
        <x:patternFill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838ddc5d9466e" /><Relationship Type="http://schemas.openxmlformats.org/officeDocument/2006/relationships/theme" Target="/xl/theme/theme1.xml" Id="Racc9e189307542d9" /><Relationship Type="http://schemas.openxmlformats.org/officeDocument/2006/relationships/sharedStrings" Target="/xl/sharedStrings.xml" Id="Ra3f419dc549e4d94" /><Relationship Type="http://schemas.openxmlformats.org/officeDocument/2006/relationships/worksheet" Target="/xl/worksheets/sheet1.xml" Id="Ra1ab08b63eeb471c" /><Relationship Type="http://schemas.openxmlformats.org/officeDocument/2006/relationships/worksheet" Target="/xl/worksheets/sheet2.xml" Id="Rb0d47b4dc4234d16" /><Relationship Type="http://schemas.openxmlformats.org/officeDocument/2006/relationships/worksheet" Target="/xl/worksheets/sheet3.xml" Id="R7c4317c46434486f" /><Relationship Type="http://schemas.openxmlformats.org/officeDocument/2006/relationships/worksheet" Target="/xl/worksheets/sheet4.xml" Id="Rb6aa2978edc64d88" /><Relationship Type="http://schemas.openxmlformats.org/officeDocument/2006/relationships/worksheet" Target="/xl/worksheets/sheet5.xml" Id="R4bb371f19a294f16" /><Relationship Type="http://schemas.openxmlformats.org/officeDocument/2006/relationships/worksheet" Target="/xl/worksheets/sheet6.xml" Id="R06cacfec95a34e30" /></Relationships>
</file>

<file path=xl/tables/table1.xml><?xml version="1.0" encoding="utf-8"?>
<x:table xmlns:x="http://schemas.openxmlformats.org/spreadsheetml/2006/main" id="1" name="SupplierScorecardTable" displayName="SupplierScorecardTable" ref="A7:L25" headerRowCount="1" totalsRowCount="0" totalsRowShown="0">
  <x:tableColumns count="12">
    <x:tableColumn id="1" name="KPI ID"/>
    <x:tableColumn id="2" name="Performance Domain"/>
    <x:tableColumn id="3" name="KPI / Metric"/>
    <x:tableColumn id="4" name="Weight (%)"/>
    <x:tableColumn id="5" name="Target / Contract Commitment"/>
    <x:tableColumn id="6" name="Actual Result / Evidence"/>
    <x:tableColumn id="7" name="Rating (1–5)"/>
    <x:tableColumn id="8" name="Weighted Points"/>
    <x:tableColumn id="9" name="Trend"/>
    <x:tableColumn id="10" name="KPI Owner"/>
    <x:tableColumn id="11" name="Review Date"/>
    <x:tableColumn id="12" name="Notes / Action Need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lierActionsTable" displayName="SupplierActionsTable" ref="A5:K30" headerRowCount="1" totalsRowCount="0" totalsRowShown="0">
  <x:tableColumns count="11">
    <x:tableColumn id="1" name="Action ID"/>
    <x:tableColumn id="2" name="Related KPI / Domain"/>
    <x:tableColumn id="3" name="Finding / Improvement Opportunity"/>
    <x:tableColumn id="4" name="Priority"/>
    <x:tableColumn id="5" name="Action Owner"/>
    <x:tableColumn id="6" name="Date Raised"/>
    <x:tableColumn id="7" name="Due Date"/>
    <x:tableColumn id="8" name="Status"/>
    <x:tableColumn id="9" name="Days to Due"/>
    <x:tableColumn id="10" name="Evidence / Link"/>
    <x:tableColumn id="11" name="Escalation / Closure 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lierReviewLogTable" displayName="SupplierReviewLogTable" ref="A5:H30" headerRowCount="1" totalsRowCount="0" totalsRowShown="0">
  <x:tableColumns count="8">
    <x:tableColumn id="1" name="Review Period"/>
    <x:tableColumn id="2" name="Overall Score (20–100)"/>
    <x:tableColumn id="3" name="Performance Band"/>
    <x:tableColumn id="4" name="Reviewer"/>
    <x:tableColumn id="5" name="Review Date"/>
    <x:tableColumn id="6" name="Key Outcomes"/>
    <x:tableColumn id="7" name="Open Issues / Actions"/>
    <x:tableColumn id="8" name="Next Review 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upplierMetricLibraryTable" displayName="SupplierMetricLibraryTable" ref="A5:F23" headerRowCount="1" totalsRowCount="0" totalsRowShown="0">
  <x:tableColumns count="6">
    <x:tableColumn id="1" name="Domain"/>
    <x:tableColumn id="2" name="Metric"/>
    <x:tableColumn id="3" name="What it measures"/>
    <x:tableColumn id="4" name="Illustrative target / threshold"/>
    <x:tableColumn id="5" name="Typical evidence / data source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20ef02ec5d349c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e4b696e5e024c8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e3674cc40dd4e2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fdc3f44bba704b23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48" hidden="0" customWidth="1"/>
    <x:col min="3" max="3" width="58" hidden="0" customWidth="1"/>
    <x:col min="4" max="4" width="48" hidden="0" customWidth="1"/>
  </x:cols>
  <x:sheetData>
    <x:row r="1" ht="34" customHeight="1">
      <x:c r="A1" s="5" t="str">
        <x:v>ENLIGHTA | SUPPLIER SCORECARD TEMPLATE</x:v>
      </x:c>
      <x:c r="B1" s="5"/>
      <x:c r="C1" s="5"/>
      <x:c r="D1" s="5"/>
    </x:row>
    <x:row r="2" ht="30" customHeight="1">
      <x:c r="A2" s="13" t="str">
        <x:v>Editable scorecard for periodic supplier performance reviews. Works in Excel and can be imported into Google Sheets.</x:v>
      </x:c>
      <x:c r="B2" s="13"/>
      <x:c r="C2" s="13"/>
      <x:c r="D2" s="13"/>
    </x:row>
    <x:row r="4" ht="28" customHeight="1">
      <x:c r="A4" s="21" t="str">
        <x:v>Step</x:v>
      </x:c>
      <x:c r="B4" s="21" t="str">
        <x:v>What to do</x:v>
      </x:c>
      <x:c r="C4" s="21" t="str">
        <x:v>How to use it</x:v>
      </x:c>
      <x:c r="D4" s="21" t="str">
        <x:v>Important note</x:v>
      </x:c>
    </x:row>
    <x:row r="5" ht="60" customHeight="1">
      <x:c r="A5" s="32" t="str">
        <x:v>1. Set supplier context</x:v>
      </x:c>
      <x:c r="B5" s="28" t="str">
        <x:v>Open Dashboard and enter supplier, service/contract, owner, and review period.</x:v>
      </x:c>
      <x:c r="C5" s="28" t="str">
        <x:v>Use one workbook copy per supplier and review cycle, or save a separate copy for each supplier.</x:v>
      </x:c>
      <x:c r="D5" s="28" t="str">
        <x:v>Do not include confidential data unless storage and access are approved.</x:v>
      </x:c>
    </x:row>
    <x:row r="6" ht="60" customHeight="1">
      <x:c r="A6" s="32" t="str">
        <x:v>2. Review KPIs</x:v>
      </x:c>
      <x:c r="B6" s="28" t="str">
        <x:v>Open Scorecard and review the 18 suggested performance metrics, targets, and weights.</x:v>
      </x:c>
      <x:c r="C6" s="28" t="str">
        <x:v>Change the target values and weights to match your contract, service, risk tier, and governance model.</x:v>
      </x:c>
      <x:c r="D6" s="28" t="str">
        <x:v>The suggested targets are illustrative starting points, not universal standards.</x:v>
      </x:c>
    </x:row>
    <x:row r="7" ht="60" customHeight="1">
      <x:c r="A7" s="32" t="str">
        <x:v>3. Enter evidence and rating</x:v>
      </x:c>
      <x:c r="B7" s="28" t="str">
        <x:v>For each relevant KPI, enter the actual result/evidence, choose a rating from 1 to 5, and add notes.</x:v>
      </x:c>
      <x:c r="C7" s="28" t="str">
        <x:v>A rating of 5 means excellent performance; a rating of 1 means unacceptable performance.</x:v>
      </x:c>
      <x:c r="D7" s="28" t="str">
        <x:v>Higher score = better supplier performance. This is the opposite of many risk severity scales.</x:v>
      </x:c>
    </x:row>
    <x:row r="8" ht="60" customHeight="1">
      <x:c r="A8" s="32" t="str">
        <x:v>4. Review the dashboard</x:v>
      </x:c>
      <x:c r="B8" s="28" t="str">
        <x:v>The overall score, performance band, completion, low-rated KPI count, and domain scores update from entered ratings.</x:v>
      </x:c>
      <x:c r="C8" s="28" t="str">
        <x:v>Unrated KPIs are excluded from the denominator so the score reflects only rated KPIs.</x:v>
      </x:c>
      <x:c r="D8" s="28" t="str">
        <x:v>Do not use the overall score alone to override a serious contract, compliance, or safety issue.</x:v>
      </x:c>
    </x:row>
    <x:row r="9" ht="60" customHeight="1">
      <x:c r="A9" s="32" t="str">
        <x:v>5. Track actions</x:v>
      </x:c>
      <x:c r="B9" s="28" t="str">
        <x:v>Record issues and improvement commitments in Action Tracker, with owners and due dates.</x:v>
      </x:c>
      <x:c r="C9" s="28" t="str">
        <x:v>Use the status and priority dropdowns. Record closure evidence before marking an action Closed.</x:v>
      </x:c>
      <x:c r="D9" s="28" t="str">
        <x:v>Escalate overdue critical items according to your policies.</x:v>
      </x:c>
    </x:row>
    <x:row r="10" ht="60" customHeight="1">
      <x:c r="A10" s="32" t="str">
        <x:v>6. Preserve review history</x:v>
      </x:c>
      <x:c r="B10" s="28" t="str">
        <x:v>After each formal review, record the final result in Review Log.</x:v>
      </x:c>
      <x:c r="C10" s="28" t="str">
        <x:v>Copy the overall score and band from Dashboard, then enter reviewer, date, outcomes, and next review date.</x:v>
      </x:c>
      <x:c r="D10" s="28" t="str">
        <x:v>Review Log is a history log, not a live link to past scorecards.</x:v>
      </x:c>
    </x:row>
    <x:row r="11" ht="60" customHeight="1">
      <x:c r="A11" s="122" t="str">
        <x:v>7. Import into Google Sheets</x:v>
      </x:c>
      <x:c r="B11" s="123" t="str">
        <x:v>Upload the .xlsx file to Google Drive and open it with Google Sheets.</x:v>
      </x:c>
      <x:c r="C11" s="123" t="str">
        <x:v>Review formulas, dropdowns, conditional formatting, and charts after import because conversion behavior can vary.</x:v>
      </x:c>
      <x:c r="D11" s="123" t="str">
        <x:v>Use the .xlsx file as the source template; make a copy before entering live data.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16" hidden="0" customWidth="1"/>
    <x:col min="5" max="5" width="23" hidden="0" customWidth="1"/>
    <x:col min="6" max="6" width="18" hidden="0" customWidth="1"/>
    <x:col min="7" max="7" width="20" hidden="0" customWidth="1"/>
    <x:col min="8" max="8" width="18" hidden="0" customWidth="1"/>
  </x:cols>
  <x:sheetData>
    <x:row r="1" ht="34" customHeight="1">
      <x:c r="A1" s="34" t="str">
        <x:v>SUPPLIER PERFORMANCE SCORECARD</x:v>
      </x:c>
      <x:c r="B1" s="34"/>
      <x:c r="C1" s="34"/>
      <x:c r="D1" s="34"/>
      <x:c r="E1" s="34"/>
      <x:c r="F1" s="34"/>
      <x:c r="G1" s="34"/>
      <x:c r="H1" s="34"/>
    </x:row>
    <x:row r="2" ht="28" customHeight="1">
      <x:c r="A2" s="13" t="str">
        <x:v>Complete supplier details, rate KPIs on the Scorecard tab, and use the results to guide a structured performance conversation.</x:v>
      </x:c>
      <x:c r="B2" s="13"/>
      <x:c r="C2" s="13"/>
      <x:c r="D2" s="13"/>
      <x:c r="E2" s="13"/>
      <x:c r="F2" s="13"/>
      <x:c r="G2" s="13"/>
      <x:c r="H2" s="13"/>
    </x:row>
    <x:row r="4" ht="26" customHeight="1">
      <x:c r="A4" s="38" t="str">
        <x:v>Supplier / Vendor</x:v>
      </x:c>
      <x:c r="B4" s="45" t="str"/>
      <x:c r="C4" s="45"/>
      <x:c r="D4" s="45"/>
      <x:c r="E4" s="38" t="str">
        <x:v>Service / Contract</x:v>
      </x:c>
      <x:c r="F4" s="45" t="str"/>
      <x:c r="G4" s="45"/>
      <x:c r="H4" s="45"/>
    </x:row>
    <x:row r="5" ht="26" customHeight="1">
      <x:c r="A5" s="38" t="str">
        <x:v>Business Owner</x:v>
      </x:c>
      <x:c r="B5" s="45" t="str"/>
      <x:c r="C5" s="45"/>
      <x:c r="D5" s="45"/>
      <x:c r="E5" s="38" t="str">
        <x:v>Review Period</x:v>
      </x:c>
      <x:c r="F5" s="45" t="str"/>
      <x:c r="G5" s="45"/>
      <x:c r="H5" s="45"/>
    </x:row>
    <x:row r="7" ht="28" customHeight="1">
      <x:c r="A7" s="53" t="str">
        <x:v>OVERALL PERFORMANCE SCORE</x:v>
      </x:c>
      <x:c r="B7" s="53"/>
      <x:c r="C7" s="53" t="str">
        <x:v>PERFORMANCE BAND</x:v>
      </x:c>
      <x:c r="D7" s="53"/>
      <x:c r="E7" s="53" t="str">
        <x:v>RATING COMPLETION</x:v>
      </x:c>
      <x:c r="F7" s="53"/>
      <x:c r="G7" s="53" t="str">
        <x:v>LOW KPI RATINGS (1–2)</x:v>
      </x:c>
      <x:c r="H7" s="53"/>
    </x:row>
    <x:row r="8">
      <x:c r="A8" s="66" t="str">
        <x:f>IFERROR(SUM(Scorecard!$H$8:$H$25)/SUMIFS(Scorecard!$D$8:$D$25,Scorecard!$G$8:$G$25,"&gt;=1",Scorecard!$G$8:$G$25,"&lt;=5")*100,"")</x:f>
      </x:c>
      <x:c r="B8" s="61"/>
      <x:c r="C8" s="61" t="str">
        <x:f>IF(A8="","Not rated",IF(A8&gt;=90,"Excellent",IF(A8&gt;=75,"Good",IF(A8&gt;=55,"Watch",IF(A8&gt;=35,"Improvement Required","Unsatisfactory")))))</x:f>
        <x:v>Not rated</x:v>
      </x:c>
      <x:c r="D8" s="61"/>
      <x:c r="E8" s="68" t="n">
        <x:f>IFERROR(COUNT(Scorecard!$G$8:$G$25)/COUNTA(Scorecard!$C$8:$C$25),0)</x:f>
        <x:v>0</x:v>
      </x:c>
      <x:c r="F8" s="61"/>
      <x:c r="G8" s="70" t="n">
        <x:f>COUNTIFS(Scorecard!$G$8:$G$25,"&gt;=1",Scorecard!$G$8:$G$25,"&lt;=2")</x:f>
        <x:v>0</x:v>
      </x:c>
      <x:c r="H8" s="61"/>
    </x:row>
    <x:row r="9">
      <x:c r="A9" s="61"/>
      <x:c r="B9" s="61"/>
      <x:c r="C9" s="61"/>
      <x:c r="D9" s="61"/>
      <x:c r="E9" s="61"/>
      <x:c r="F9" s="61"/>
      <x:c r="G9" s="61"/>
      <x:c r="H9" s="61"/>
    </x:row>
    <x:row r="11" ht="25" customHeight="1">
      <x:c r="A11" s="73" t="str">
        <x:v>PERFORMANCE BY DOMAIN</x:v>
      </x:c>
      <x:c r="B11" s="73"/>
      <x:c r="C11" s="73"/>
    </x:row>
    <x:row r="12" ht="30" customHeight="1">
      <x:c r="A12" s="21" t="str">
        <x:v>Domain</x:v>
      </x:c>
      <x:c r="B12" s="21" t="str">
        <x:v>Score (20–100)</x:v>
      </x:c>
      <x:c r="C12" s="21" t="str">
        <x:v>Ratings Complete</x:v>
      </x:c>
    </x:row>
    <x:row r="13" ht="29" customHeight="1">
      <x:c r="A13" s="76" t="str">
        <x:v>Service Delivery &amp; SLA</x:v>
      </x:c>
      <x:c r="B13" s="78" t="str">
        <x:f>IFERROR(SUMIFS(Scorecard!$H$8:$H$25,Scorecard!$B$8:$B$25,$A13)/SUMIFS(Scorecard!$D$8:$D$25,Scorecard!$B$8:$B$25,$A13,Scorecard!$G$8:$G$25,"&gt;=1",Scorecard!$G$8:$G$25,"&lt;=5")*100,"")</x:f>
      </x:c>
      <x:c r="C13" s="80" t="n">
        <x:f>IFERROR(COUNTIFS(Scorecard!$B$8:$B$25,$A13,Scorecard!$G$8:$G$25,"&gt;=1",Scorecard!$G$8:$G$25,"&lt;=5")/COUNTIF(Scorecard!$B$8:$B$25,$A13),0)</x:f>
        <x:v>0</x:v>
      </x:c>
    </x:row>
    <x:row r="14" ht="29" customHeight="1">
      <x:c r="A14" s="76" t="str">
        <x:v>Quality &amp; Deliverables</x:v>
      </x:c>
      <x:c r="B14" s="78" t="str">
        <x:f>IFERROR(SUMIFS(Scorecard!$H$8:$H$25,Scorecard!$B$8:$B$25,$A14)/SUMIFS(Scorecard!$D$8:$D$25,Scorecard!$B$8:$B$25,$A14,Scorecard!$G$8:$G$25,"&gt;=1",Scorecard!$G$8:$G$25,"&lt;=5")*100,"")</x:f>
      </x:c>
      <x:c r="C14" s="80" t="n">
        <x:f>IFERROR(COUNTIFS(Scorecard!$B$8:$B$25,$A14,Scorecard!$G$8:$G$25,"&gt;=1",Scorecard!$G$8:$G$25,"&lt;=5")/COUNTIF(Scorecard!$B$8:$B$25,$A14),0)</x:f>
        <x:v>0</x:v>
      </x:c>
    </x:row>
    <x:row r="15" ht="29" customHeight="1">
      <x:c r="A15" s="76" t="str">
        <x:v>Compliance &amp; Obligations</x:v>
      </x:c>
      <x:c r="B15" s="78" t="str">
        <x:f>IFERROR(SUMIFS(Scorecard!$H$8:$H$25,Scorecard!$B$8:$B$25,$A15)/SUMIFS(Scorecard!$D$8:$D$25,Scorecard!$B$8:$B$25,$A15,Scorecard!$G$8:$G$25,"&gt;=1",Scorecard!$G$8:$G$25,"&lt;=5")*100,"")</x:f>
      </x:c>
      <x:c r="C15" s="80" t="n">
        <x:f>IFERROR(COUNTIFS(Scorecard!$B$8:$B$25,$A15,Scorecard!$G$8:$G$25,"&gt;=1",Scorecard!$G$8:$G$25,"&lt;=5")/COUNTIF(Scorecard!$B$8:$B$25,$A15),0)</x:f>
        <x:v>0</x:v>
      </x:c>
    </x:row>
    <x:row r="16" ht="29" customHeight="1">
      <x:c r="A16" s="76" t="str">
        <x:v>Risk, Security &amp; Resilience</x:v>
      </x:c>
      <x:c r="B16" s="78" t="str">
        <x:f>IFERROR(SUMIFS(Scorecard!$H$8:$H$25,Scorecard!$B$8:$B$25,$A16)/SUMIFS(Scorecard!$D$8:$D$25,Scorecard!$B$8:$B$25,$A16,Scorecard!$G$8:$G$25,"&gt;=1",Scorecard!$G$8:$G$25,"&lt;=5")*100,"")</x:f>
      </x:c>
      <x:c r="C16" s="80" t="n">
        <x:f>IFERROR(COUNTIFS(Scorecard!$B$8:$B$25,$A16,Scorecard!$G$8:$G$25,"&gt;=1",Scorecard!$G$8:$G$25,"&lt;=5")/COUNTIF(Scorecard!$B$8:$B$25,$A16),0)</x:f>
        <x:v>0</x:v>
      </x:c>
    </x:row>
    <x:row r="17" ht="29" customHeight="1">
      <x:c r="A17" s="76" t="str">
        <x:v>Relationship &amp; Governance</x:v>
      </x:c>
      <x:c r="B17" s="78" t="str">
        <x:f>IFERROR(SUMIFS(Scorecard!$H$8:$H$25,Scorecard!$B$8:$B$25,$A17)/SUMIFS(Scorecard!$D$8:$D$25,Scorecard!$B$8:$B$25,$A17,Scorecard!$G$8:$G$25,"&gt;=1",Scorecard!$G$8:$G$25,"&lt;=5")*100,"")</x:f>
      </x:c>
      <x:c r="C17" s="80" t="n">
        <x:f>IFERROR(COUNTIFS(Scorecard!$B$8:$B$25,$A17,Scorecard!$G$8:$G$25,"&gt;=1",Scorecard!$G$8:$G$25,"&lt;=5")/COUNTIF(Scorecard!$B$8:$B$25,$A17),0)</x:f>
        <x:v>0</x:v>
      </x:c>
    </x:row>
    <x:row r="18" ht="29" customHeight="1">
      <x:c r="A18" s="126" t="str">
        <x:v>Cost &amp; Value</x:v>
      </x:c>
      <x:c r="B18" s="127" t="str">
        <x:f>IFERROR(SUMIFS(Scorecard!$H$8:$H$25,Scorecard!$B$8:$B$25,$A18)/SUMIFS(Scorecard!$D$8:$D$25,Scorecard!$B$8:$B$25,$A18,Scorecard!$G$8:$G$25,"&gt;=1",Scorecard!$G$8:$G$25,"&lt;=5")*100,"")</x:f>
      </x:c>
      <x:c r="C18" s="128" t="n">
        <x:f>IFERROR(COUNTIFS(Scorecard!$B$8:$B$25,$A18,Scorecard!$G$8:$G$25,"&gt;=1",Scorecard!$G$8:$G$25,"&lt;=5")/COUNTIF(Scorecard!$B$8:$B$25,$A18),0)</x:f>
        <x:v>0</x:v>
      </x:c>
    </x:row>
    <x:row r="20" ht="35" customHeight="1">
      <x:c r="A20" s="85" t="str">
        <x:v>Decision reminder: review low-scoring KPIs, contractual exceptions, open actions, and supporting evidence before finalizing the supplier rating.</x:v>
      </x:c>
      <x:c r="B20" s="85"/>
      <x:c r="C20" s="85"/>
      <x:c r="D20" s="85"/>
      <x:c r="E20" s="85"/>
      <x:c r="F20" s="85"/>
      <x:c r="G20" s="85"/>
      <x:c r="H20" s="85"/>
    </x:row>
  </x:sheetData>
  <x:mergeCells>
    <x:mergeCell ref="A1:H1"/>
    <x:mergeCell ref="A2:H2"/>
    <x:mergeCell ref="B4:D4"/>
    <x:mergeCell ref="F4:H4"/>
    <x:mergeCell ref="B5:D5"/>
    <x:mergeCell ref="F5:H5"/>
    <x:mergeCell ref="A7:B7"/>
    <x:mergeCell ref="A8:B9"/>
    <x:mergeCell ref="C7:D7"/>
    <x:mergeCell ref="C8:D9"/>
    <x:mergeCell ref="E7:F7"/>
    <x:mergeCell ref="E8:F9"/>
    <x:mergeCell ref="G7:H7"/>
    <x:mergeCell ref="G8:H9"/>
    <x:mergeCell ref="A11:C11"/>
    <x:mergeCell ref="A20:H20"/>
  </x:mergeCells>
  <x:conditionalFormatting sqref="B13:B18">
    <x:cfRule type="expression" dxfId="1" priority="1">
      <x:formula>AND(ISNUMBER(B13),B13&lt;55)</x:formula>
    </x:cfRule>
    <x:cfRule type="expression" dxfId="2" priority="2">
      <x:formula>AND(ISNUMBER(B13),B13&gt;=55,B13&lt;75)</x:formula>
    </x:cfRule>
    <x:cfRule type="expression" dxfId="3" priority="3">
      <x:formula>AND(ISNUMBER(B13),B13&gt;=75)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27" hidden="0" customWidth="1"/>
    <x:col min="3" max="3" width="31" hidden="0" customWidth="1"/>
    <x:col min="4" max="4" width="12" hidden="0" customWidth="1"/>
    <x:col min="5" max="5" width="38" hidden="0" customWidth="1"/>
    <x:col min="6" max="6" width="38" hidden="0" customWidth="1"/>
    <x:col min="7" max="7" width="14" hidden="0" customWidth="1"/>
    <x:col min="8" max="8" width="15" hidden="0" customWidth="1"/>
    <x:col min="9" max="9" width="14" hidden="0" customWidth="1"/>
    <x:col min="10" max="10" width="20" hidden="0" customWidth="1"/>
    <x:col min="11" max="11" width="15" hidden="0" customWidth="1"/>
    <x:col min="12" max="12" width="38" hidden="0" customWidth="1"/>
  </x:cols>
  <x:sheetData>
    <x:row r="1" ht="34" customHeight="1">
      <x:c r="A1" s="34" t="str">
        <x:v>SUPPLIER KPI SCORECARD</x:v>
      </x:c>
      <x:c r="B1" s="34"/>
      <x:c r="C1" s="34"/>
      <x:c r="D1" s="34"/>
      <x:c r="E1" s="34"/>
      <x:c r="F1" s="34"/>
      <x:c r="G1" s="34"/>
      <x:c r="H1" s="34"/>
      <x:c r="I1" s="34"/>
      <x:c r="J1" s="34"/>
      <x:c r="K1" s="34"/>
      <x:c r="L1" s="34"/>
    </x:row>
    <x:row r="2" ht="30" customHeight="1">
      <x:c r="A2" s="13" t="str">
        <x:v>Use the editable targets as a starting point. Enter the actual outcome and evidence, then choose a rating from 1 (Unacceptable) to 5 (Excellent).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 ht="32" customHeight="1">
      <x:c r="A4" s="92" t="str">
        <x:v>Rating rubric: 5 = Excellent | 4 = Good | 3 = Partially meets / watch | 2 = Below expectations | 1 = Unacceptable. A higher score means better supplier performance.</x:v>
      </x:c>
      <x:c r="B4" s="92"/>
      <x:c r="C4" s="92"/>
      <x:c r="D4" s="92"/>
      <x:c r="E4" s="92"/>
      <x:c r="F4" s="92"/>
      <x:c r="G4" s="92"/>
      <x:c r="H4" s="92"/>
      <x:c r="I4" s="92"/>
      <x:c r="J4" s="92"/>
      <x:c r="K4" s="92"/>
      <x:c r="L4" s="92"/>
    </x:row>
    <x:row r="5" ht="30" customHeight="1">
      <x:c r="A5" s="98" t="str">
        <x:v>Weights total 100%. Weighted points = Weight × Rating ÷ 5. The dashboard normalizes only over KPIs with ratings, so complete the review before relying on the score.</x:v>
      </x:c>
      <x:c r="B5" s="98"/>
      <x:c r="C5" s="98"/>
      <x:c r="D5" s="98"/>
      <x:c r="E5" s="98"/>
      <x:c r="F5" s="98"/>
      <x:c r="G5" s="98"/>
      <x:c r="H5" s="98"/>
      <x:c r="I5" s="98"/>
      <x:c r="J5" s="98"/>
      <x:c r="K5" s="98"/>
      <x:c r="L5" s="98"/>
    </x:row>
    <x:row r="7" ht="42" customHeight="1">
      <x:c r="A7" s="53" t="str">
        <x:v>KPI ID</x:v>
      </x:c>
      <x:c r="B7" s="53" t="str">
        <x:v>Performance Domain</x:v>
      </x:c>
      <x:c r="C7" s="53" t="str">
        <x:v>KPI / Metric</x:v>
      </x:c>
      <x:c r="D7" s="53" t="str">
        <x:v>Weight (%)</x:v>
      </x:c>
      <x:c r="E7" s="53" t="str">
        <x:v>Target / Contract Commitment</x:v>
      </x:c>
      <x:c r="F7" s="53" t="str">
        <x:v>Actual Result / Evidence</x:v>
      </x:c>
      <x:c r="G7" s="53" t="str">
        <x:v>Rating (1–5)</x:v>
      </x:c>
      <x:c r="H7" s="53" t="str">
        <x:v>Weighted Points</x:v>
      </x:c>
      <x:c r="I7" s="53" t="str">
        <x:v>Trend</x:v>
      </x:c>
      <x:c r="J7" s="53" t="str">
        <x:v>KPI Owner</x:v>
      </x:c>
      <x:c r="K7" s="53" t="str">
        <x:v>Review Date</x:v>
      </x:c>
      <x:c r="L7" s="53" t="str">
        <x:v>Notes / Action Needed</x:v>
      </x:c>
    </x:row>
    <x:row r="8" ht="52" customHeight="1">
      <x:c r="A8" s="108" t="str">
        <x:v>SD-01</x:v>
      </x:c>
      <x:c r="B8" s="104" t="str">
        <x:v>Service Delivery &amp; SLA</x:v>
      </x:c>
      <x:c r="C8" s="104" t="str">
        <x:v>SLA attainment</x:v>
      </x:c>
      <x:c r="D8" s="110" t="n">
        <x:v>10</x:v>
      </x:c>
      <x:c r="E8" s="104" t="str">
        <x:v>≥98% or contract target</x:v>
      </x:c>
      <x:c r="F8" s="104" t="str"/>
      <x:c r="G8" s="104" t="str"/>
      <x:c r="H8" s="112" t="str">
        <x:f>IF(OR(G8="",G8&lt;1,G8&gt;5),"",D8*G8/5)</x:f>
      </x:c>
      <x:c r="I8" s="104" t="str"/>
      <x:c r="J8" s="104" t="str"/>
      <x:c r="K8" s="114" t="str"/>
      <x:c r="L8" s="104" t="str"/>
    </x:row>
    <x:row r="9" ht="52" customHeight="1">
      <x:c r="A9" s="108" t="str">
        <x:v>SD-02</x:v>
      </x:c>
      <x:c r="B9" s="104" t="str">
        <x:v>Service Delivery &amp; SLA</x:v>
      </x:c>
      <x:c r="C9" s="104" t="str">
        <x:v>On-time service delivery</x:v>
      </x:c>
      <x:c r="D9" s="110" t="n">
        <x:v>8</x:v>
      </x:c>
      <x:c r="E9" s="104" t="str">
        <x:v>≥95% or contracted target</x:v>
      </x:c>
      <x:c r="F9" s="104" t="str"/>
      <x:c r="G9" s="104" t="str"/>
      <x:c r="H9" s="112" t="str">
        <x:f>IF(OR(G9="",G9&lt;1,G9&gt;5),"",D9*G9/5)</x:f>
      </x:c>
      <x:c r="I9" s="104" t="str"/>
      <x:c r="J9" s="104" t="str"/>
      <x:c r="K9" s="114" t="str"/>
      <x:c r="L9" s="104" t="str"/>
    </x:row>
    <x:row r="10" ht="52" customHeight="1">
      <x:c r="A10" s="108" t="str">
        <x:v>SD-03</x:v>
      </x:c>
      <x:c r="B10" s="104" t="str">
        <x:v>Service Delivery &amp; SLA</x:v>
      </x:c>
      <x:c r="C10" s="104" t="str">
        <x:v>Incident response and resolution</x:v>
      </x:c>
      <x:c r="D10" s="110" t="n">
        <x:v>7</x:v>
      </x:c>
      <x:c r="E10" s="104" t="str">
        <x:v>≥95% within agreed SLA</x:v>
      </x:c>
      <x:c r="F10" s="104" t="str"/>
      <x:c r="G10" s="104" t="str"/>
      <x:c r="H10" s="112" t="str">
        <x:f>IF(OR(G10="",G10&lt;1,G10&gt;5),"",D10*G10/5)</x:f>
      </x:c>
      <x:c r="I10" s="104" t="str"/>
      <x:c r="J10" s="104" t="str"/>
      <x:c r="K10" s="114" t="str"/>
      <x:c r="L10" s="104" t="str"/>
    </x:row>
    <x:row r="11" ht="52" customHeight="1">
      <x:c r="A11" s="108" t="str">
        <x:v>QU-01</x:v>
      </x:c>
      <x:c r="B11" s="104" t="str">
        <x:v>Quality &amp; Deliverables</x:v>
      </x:c>
      <x:c r="C11" s="104" t="str">
        <x:v>First-pass acceptance rate</x:v>
      </x:c>
      <x:c r="D11" s="110" t="n">
        <x:v>7</x:v>
      </x:c>
      <x:c r="E11" s="104" t="str">
        <x:v>≥95% or agreed quality target</x:v>
      </x:c>
      <x:c r="F11" s="104" t="str"/>
      <x:c r="G11" s="104" t="str"/>
      <x:c r="H11" s="112" t="str">
        <x:f>IF(OR(G11="",G11&lt;1,G11&gt;5),"",D11*G11/5)</x:f>
      </x:c>
      <x:c r="I11" s="104" t="str"/>
      <x:c r="J11" s="104" t="str"/>
      <x:c r="K11" s="114" t="str"/>
      <x:c r="L11" s="104" t="str"/>
    </x:row>
    <x:row r="12" ht="52" customHeight="1">
      <x:c r="A12" s="108" t="str">
        <x:v>QU-02</x:v>
      </x:c>
      <x:c r="B12" s="104" t="str">
        <x:v>Quality &amp; Deliverables</x:v>
      </x:c>
      <x:c r="C12" s="104" t="str">
        <x:v>Defect / rework rate</x:v>
      </x:c>
      <x:c r="D12" s="110" t="n">
        <x:v>6</x:v>
      </x:c>
      <x:c r="E12" s="104" t="str">
        <x:v>≤2% or contract target</x:v>
      </x:c>
      <x:c r="F12" s="104" t="str"/>
      <x:c r="G12" s="104" t="str"/>
      <x:c r="H12" s="112" t="str">
        <x:f>IF(OR(G12="",G12&lt;1,G12&gt;5),"",D12*G12/5)</x:f>
      </x:c>
      <x:c r="I12" s="104" t="str"/>
      <x:c r="J12" s="104" t="str"/>
      <x:c r="K12" s="114" t="str"/>
      <x:c r="L12" s="104" t="str"/>
    </x:row>
    <x:row r="13" ht="52" customHeight="1">
      <x:c r="A13" s="108" t="str">
        <x:v>QU-03</x:v>
      </x:c>
      <x:c r="B13" s="104" t="str">
        <x:v>Quality &amp; Deliverables</x:v>
      </x:c>
      <x:c r="C13" s="104" t="str">
        <x:v>Scope and requirements adherence</x:v>
      </x:c>
      <x:c r="D13" s="110" t="n">
        <x:v>5</x:v>
      </x:c>
      <x:c r="E13" s="104" t="str">
        <x:v>No material unapproved deviations</x:v>
      </x:c>
      <x:c r="F13" s="104" t="str"/>
      <x:c r="G13" s="104" t="str"/>
      <x:c r="H13" s="112" t="str">
        <x:f>IF(OR(G13="",G13&lt;1,G13&gt;5),"",D13*G13/5)</x:f>
      </x:c>
      <x:c r="I13" s="104" t="str"/>
      <x:c r="J13" s="104" t="str"/>
      <x:c r="K13" s="114" t="str"/>
      <x:c r="L13" s="104" t="str"/>
    </x:row>
    <x:row r="14" ht="52" customHeight="1">
      <x:c r="A14" s="108" t="str">
        <x:v>CO-01</x:v>
      </x:c>
      <x:c r="B14" s="104" t="str">
        <x:v>Compliance &amp; Obligations</x:v>
      </x:c>
      <x:c r="C14" s="104" t="str">
        <x:v>Obligations completed on time</x:v>
      </x:c>
      <x:c r="D14" s="110" t="n">
        <x:v>7</x:v>
      </x:c>
      <x:c r="E14" s="104" t="str">
        <x:v>100% of due obligations or agreed tolerance</x:v>
      </x:c>
      <x:c r="F14" s="104" t="str"/>
      <x:c r="G14" s="104" t="str"/>
      <x:c r="H14" s="112" t="str">
        <x:f>IF(OR(G14="",G14&lt;1,G14&gt;5),"",D14*G14/5)</x:f>
      </x:c>
      <x:c r="I14" s="104" t="str"/>
      <x:c r="J14" s="104" t="str"/>
      <x:c r="K14" s="114" t="str"/>
      <x:c r="L14" s="104" t="str"/>
    </x:row>
    <x:row r="15" ht="52" customHeight="1">
      <x:c r="A15" s="108" t="str">
        <x:v>CO-02</x:v>
      </x:c>
      <x:c r="B15" s="104" t="str">
        <x:v>Compliance &amp; Obligations</x:v>
      </x:c>
      <x:c r="C15" s="104" t="str">
        <x:v>Policy and compliance adherence</x:v>
      </x:c>
      <x:c r="D15" s="110" t="n">
        <x:v>6</x:v>
      </x:c>
      <x:c r="E15" s="104" t="str">
        <x:v>No material unresolved non-compliance</x:v>
      </x:c>
      <x:c r="F15" s="104" t="str"/>
      <x:c r="G15" s="104" t="str"/>
      <x:c r="H15" s="112" t="str">
        <x:f>IF(OR(G15="",G15&lt;1,G15&gt;5),"",D15*G15/5)</x:f>
      </x:c>
      <x:c r="I15" s="104" t="str"/>
      <x:c r="J15" s="104" t="str"/>
      <x:c r="K15" s="114" t="str"/>
      <x:c r="L15" s="104" t="str"/>
    </x:row>
    <x:row r="16" ht="52" customHeight="1">
      <x:c r="A16" s="108" t="str">
        <x:v>CO-03</x:v>
      </x:c>
      <x:c r="B16" s="104" t="str">
        <x:v>Compliance &amp; Obligations</x:v>
      </x:c>
      <x:c r="C16" s="104" t="str">
        <x:v>Reporting and documentation</x:v>
      </x:c>
      <x:c r="D16" s="110" t="n">
        <x:v>5</x:v>
      </x:c>
      <x:c r="E16" s="104" t="str">
        <x:v>≥95% on time or contract target</x:v>
      </x:c>
      <x:c r="F16" s="104" t="str"/>
      <x:c r="G16" s="104" t="str"/>
      <x:c r="H16" s="112" t="str">
        <x:f>IF(OR(G16="",G16&lt;1,G16&gt;5),"",D16*G16/5)</x:f>
      </x:c>
      <x:c r="I16" s="104" t="str"/>
      <x:c r="J16" s="104" t="str"/>
      <x:c r="K16" s="114" t="str"/>
      <x:c r="L16" s="104" t="str"/>
    </x:row>
    <x:row r="17" ht="52" customHeight="1">
      <x:c r="A17" s="108" t="str">
        <x:v>RS-01</x:v>
      </x:c>
      <x:c r="B17" s="104" t="str">
        <x:v>Risk, Security &amp; Resilience</x:v>
      </x:c>
      <x:c r="C17" s="104" t="str">
        <x:v>Security and control posture</x:v>
      </x:c>
      <x:c r="D17" s="110" t="n">
        <x:v>6</x:v>
      </x:c>
      <x:c r="E17" s="104" t="str">
        <x:v>No material unmitigated incident; per risk appetite</x:v>
      </x:c>
      <x:c r="F17" s="104" t="str"/>
      <x:c r="G17" s="104" t="str"/>
      <x:c r="H17" s="112" t="str">
        <x:f>IF(OR(G17="",G17&lt;1,G17&gt;5),"",D17*G17/5)</x:f>
      </x:c>
      <x:c r="I17" s="104" t="str"/>
      <x:c r="J17" s="104" t="str"/>
      <x:c r="K17" s="114" t="str"/>
      <x:c r="L17" s="104" t="str"/>
    </x:row>
    <x:row r="18" ht="52" customHeight="1">
      <x:c r="A18" s="108" t="str">
        <x:v>RS-02</x:v>
      </x:c>
      <x:c r="B18" s="104" t="str">
        <x:v>Risk, Security &amp; Resilience</x:v>
      </x:c>
      <x:c r="C18" s="104" t="str">
        <x:v>Remediation and audit finding closure</x:v>
      </x:c>
      <x:c r="D18" s="110" t="n">
        <x:v>5</x:v>
      </x:c>
      <x:c r="E18" s="104" t="str">
        <x:v>≥90% on time; no overdue critical items</x:v>
      </x:c>
      <x:c r="F18" s="104" t="str"/>
      <x:c r="G18" s="104" t="str"/>
      <x:c r="H18" s="112" t="str">
        <x:f>IF(OR(G18="",G18&lt;1,G18&gt;5),"",D18*G18/5)</x:f>
      </x:c>
      <x:c r="I18" s="104" t="str"/>
      <x:c r="J18" s="104" t="str"/>
      <x:c r="K18" s="114" t="str"/>
      <x:c r="L18" s="104" t="str"/>
    </x:row>
    <x:row r="19" ht="52" customHeight="1">
      <x:c r="A19" s="108" t="str">
        <x:v>RS-03</x:v>
      </x:c>
      <x:c r="B19" s="104" t="str">
        <x:v>Risk, Security &amp; Resilience</x:v>
      </x:c>
      <x:c r="C19" s="104" t="str">
        <x:v>Business continuity and resilience</x:v>
      </x:c>
      <x:c r="D19" s="110" t="n">
        <x:v>4</x:v>
      </x:c>
      <x:c r="E19" s="104" t="str">
        <x:v>Testing completed as contract/policy requires</x:v>
      </x:c>
      <x:c r="F19" s="104" t="str"/>
      <x:c r="G19" s="104" t="str"/>
      <x:c r="H19" s="112" t="str">
        <x:f>IF(OR(G19="",G19&lt;1,G19&gt;5),"",D19*G19/5)</x:f>
      </x:c>
      <x:c r="I19" s="104" t="str"/>
      <x:c r="J19" s="104" t="str"/>
      <x:c r="K19" s="114" t="str"/>
      <x:c r="L19" s="104" t="str"/>
    </x:row>
    <x:row r="20" ht="52" customHeight="1">
      <x:c r="A20" s="108" t="str">
        <x:v>RG-01</x:v>
      </x:c>
      <x:c r="B20" s="104" t="str">
        <x:v>Relationship &amp; Governance</x:v>
      </x:c>
      <x:c r="C20" s="104" t="str">
        <x:v>Responsiveness and escalation handling</x:v>
      </x:c>
      <x:c r="D20" s="110" t="n">
        <x:v>5</x:v>
      </x:c>
      <x:c r="E20" s="104" t="str">
        <x:v>Meet agreed response and escalation SLAs</x:v>
      </x:c>
      <x:c r="F20" s="104" t="str"/>
      <x:c r="G20" s="104" t="str"/>
      <x:c r="H20" s="112" t="str">
        <x:f>IF(OR(G20="",G20&lt;1,G20&gt;5),"",D20*G20/5)</x:f>
      </x:c>
      <x:c r="I20" s="104" t="str"/>
      <x:c r="J20" s="104" t="str"/>
      <x:c r="K20" s="114" t="str"/>
      <x:c r="L20" s="104" t="str"/>
    </x:row>
    <x:row r="21" ht="52" customHeight="1">
      <x:c r="A21" s="108" t="str">
        <x:v>RG-02</x:v>
      </x:c>
      <x:c r="B21" s="104" t="str">
        <x:v>Relationship &amp; Governance</x:v>
      </x:c>
      <x:c r="C21" s="104" t="str">
        <x:v>Governance actions closed on time</x:v>
      </x:c>
      <x:c r="D21" s="110" t="n">
        <x:v>4</x:v>
      </x:c>
      <x:c r="E21" s="104" t="str">
        <x:v>≥90% closed by due date</x:v>
      </x:c>
      <x:c r="F21" s="104" t="str"/>
      <x:c r="G21" s="104" t="str"/>
      <x:c r="H21" s="112" t="str">
        <x:f>IF(OR(G21="",G21&lt;1,G21&gt;5),"",D21*G21/5)</x:f>
      </x:c>
      <x:c r="I21" s="104" t="str"/>
      <x:c r="J21" s="104" t="str"/>
      <x:c r="K21" s="114" t="str"/>
      <x:c r="L21" s="104" t="str"/>
    </x:row>
    <x:row r="22" ht="52" customHeight="1">
      <x:c r="A22" s="108" t="str">
        <x:v>RG-03</x:v>
      </x:c>
      <x:c r="B22" s="104" t="str">
        <x:v>Relationship &amp; Governance</x:v>
      </x:c>
      <x:c r="C22" s="104" t="str">
        <x:v>Continuous improvement delivery</x:v>
      </x:c>
      <x:c r="D22" s="110" t="n">
        <x:v>3</x:v>
      </x:c>
      <x:c r="E22" s="104" t="str">
        <x:v>≥90% milestones on track or agreed target</x:v>
      </x:c>
      <x:c r="F22" s="104" t="str"/>
      <x:c r="G22" s="104" t="str"/>
      <x:c r="H22" s="112" t="str">
        <x:f>IF(OR(G22="",G22&lt;1,G22&gt;5),"",D22*G22/5)</x:f>
      </x:c>
      <x:c r="I22" s="104" t="str"/>
      <x:c r="J22" s="104" t="str"/>
      <x:c r="K22" s="114" t="str"/>
      <x:c r="L22" s="104" t="str"/>
    </x:row>
    <x:row r="23" ht="52" customHeight="1">
      <x:c r="A23" s="108" t="str">
        <x:v>CV-01</x:v>
      </x:c>
      <x:c r="B23" s="104" t="str">
        <x:v>Cost &amp; Value</x:v>
      </x:c>
      <x:c r="C23" s="104" t="str">
        <x:v>Invoice accuracy</x:v>
      </x:c>
      <x:c r="D23" s="110" t="n">
        <x:v>6</x:v>
      </x:c>
      <x:c r="E23" s="104" t="str">
        <x:v>≥99% or contract target</x:v>
      </x:c>
      <x:c r="F23" s="104" t="str"/>
      <x:c r="G23" s="104" t="str"/>
      <x:c r="H23" s="112" t="str">
        <x:f>IF(OR(G23="",G23&lt;1,G23&gt;5),"",D23*G23/5)</x:f>
      </x:c>
      <x:c r="I23" s="104" t="str"/>
      <x:c r="J23" s="104" t="str"/>
      <x:c r="K23" s="114" t="str"/>
      <x:c r="L23" s="104" t="str"/>
    </x:row>
    <x:row r="24" ht="52" customHeight="1">
      <x:c r="A24" s="108" t="str">
        <x:v>CV-02</x:v>
      </x:c>
      <x:c r="B24" s="104" t="str">
        <x:v>Cost &amp; Value</x:v>
      </x:c>
      <x:c r="C24" s="104" t="str">
        <x:v>Budget and forecast adherence</x:v>
      </x:c>
      <x:c r="D24" s="110" t="n">
        <x:v>4</x:v>
      </x:c>
      <x:c r="E24" s="104" t="str">
        <x:v>Within agreed tolerance</x:v>
      </x:c>
      <x:c r="F24" s="104" t="str"/>
      <x:c r="G24" s="104" t="str"/>
      <x:c r="H24" s="112" t="str">
        <x:f>IF(OR(G24="",G24&lt;1,G24&gt;5),"",D24*G24/5)</x:f>
      </x:c>
      <x:c r="I24" s="104" t="str"/>
      <x:c r="J24" s="104" t="str"/>
      <x:c r="K24" s="114" t="str"/>
      <x:c r="L24" s="104" t="str"/>
    </x:row>
    <x:row r="25" ht="52" customHeight="1">
      <x:c r="A25" s="132" t="str">
        <x:v>CV-03</x:v>
      </x:c>
      <x:c r="B25" s="133" t="str">
        <x:v>Cost &amp; Value</x:v>
      </x:c>
      <x:c r="C25" s="133" t="str">
        <x:v>Value and outcome realization</x:v>
      </x:c>
      <x:c r="D25" s="134" t="n">
        <x:v>2</x:v>
      </x:c>
      <x:c r="E25" s="133" t="str">
        <x:v>Against documented business outcomes</x:v>
      </x:c>
      <x:c r="F25" s="133" t="str"/>
      <x:c r="G25" s="133" t="str"/>
      <x:c r="H25" s="135" t="str">
        <x:f>IF(OR(G25="",G25&lt;1,G25&gt;5),"",D25*G25/5)</x:f>
      </x:c>
      <x:c r="I25" s="133" t="str"/>
      <x:c r="J25" s="133" t="str"/>
      <x:c r="K25" s="136" t="str"/>
      <x:c r="L25" s="133" t="str"/>
    </x:row>
  </x:sheetData>
  <x:mergeCells>
    <x:mergeCell ref="A1:L1"/>
    <x:mergeCell ref="A2:L2"/>
    <x:mergeCell ref="A4:L4"/>
    <x:mergeCell ref="A5:L5"/>
  </x:mergeCells>
  <x:conditionalFormatting sqref="G8:G25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8:H25">
    <x:cfRule type="dataBar" priority="2">
      <x:dataBar>
        <x:cfvo type="min"/>
        <x:cfvo type="max"/>
        <x:color rgb="FF0069B8"/>
      </x:dataBar>
      <x:extLst>
        <x:ext xmlns:x14="http://schemas.microsoft.com/office/spreadsheetml/2009/9/main" uri="{B025F937-C7B1-47D3-B67F-A62EFF666E3E}">
          <x14:id>{EA2F07EB-1528-CE65-8307-C4444E5D3D6B}</x14:id>
        </x:ext>
      </x:extLst>
    </x:cfRule>
  </x:conditionalFormatting>
  <x:dataValidations count="2">
    <x:dataValidation type="list" sqref="G8:G25">
      <x:formula1>"1,2,3,4,5"</x:formula1>
    </x:dataValidation>
    <x:dataValidation type="list" sqref="I8:I25">
      <x:formula1>"Improving,Stable,Declining,New"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0ef02ec5d349c8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EA2F07EB-1528-CE65-8307-C4444E5D3D6B}">
            <x14:dataBar gradient="1">
              <x14:cfvo type="min"/>
              <x14:cfvo type="max"/>
              <x14:fillColor rgb="FF0069B8"/>
            </x14:dataBar>
          </x14:cfRule>
          <xm:sqref>H8:H25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5" hidden="0" customWidth="1"/>
    <x:col min="3" max="3" width="42" hidden="0" customWidth="1"/>
    <x:col min="4" max="4" width="14" hidden="0" customWidth="1"/>
    <x:col min="5" max="5" width="21" hidden="0" customWidth="1"/>
    <x:col min="6" max="6" width="15" hidden="0" customWidth="1"/>
    <x:col min="7" max="7" width="15" hidden="0" customWidth="1"/>
    <x:col min="8" max="8" width="20" hidden="0" customWidth="1"/>
    <x:col min="9" max="9" width="14" hidden="0" customWidth="1"/>
    <x:col min="10" max="10" width="35" hidden="0" customWidth="1"/>
    <x:col min="11" max="11" width="38" hidden="0" customWidth="1"/>
  </x:cols>
  <x:sheetData>
    <x:row r="1" ht="34" customHeight="1">
      <x:c r="A1" s="117" t="str">
        <x:v>SUPPLIER ACTION &amp; IMPROVEMENT TRACKER</x:v>
      </x:c>
      <x:c r="B1" s="117"/>
      <x:c r="C1" s="117"/>
      <x:c r="D1" s="117"/>
      <x:c r="E1" s="117"/>
      <x:c r="F1" s="117"/>
      <x:c r="G1" s="117"/>
      <x:c r="H1" s="117"/>
      <x:c r="I1" s="117"/>
      <x:c r="J1" s="117"/>
      <x:c r="K1" s="117"/>
    </x:row>
    <x:row r="2" ht="30" customHeight="1">
      <x:c r="A2" s="13" t="str">
        <x:v>Log performance gaps, risks, corrective actions, and improvement commitments. Confirm closure evidence before closing a high-priority action.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5" ht="40" customHeight="1">
      <x:c r="A5" s="120" t="str">
        <x:v>Action ID</x:v>
      </x:c>
      <x:c r="B5" s="120" t="str">
        <x:v>Related KPI / Domain</x:v>
      </x:c>
      <x:c r="C5" s="120" t="str">
        <x:v>Finding / Improvement Opportunity</x:v>
      </x:c>
      <x:c r="D5" s="120" t="str">
        <x:v>Priority</x:v>
      </x:c>
      <x:c r="E5" s="120" t="str">
        <x:v>Action Owner</x:v>
      </x:c>
      <x:c r="F5" s="120" t="str">
        <x:v>Date Raised</x:v>
      </x:c>
      <x:c r="G5" s="120" t="str">
        <x:v>Due Date</x:v>
      </x:c>
      <x:c r="H5" s="120" t="str">
        <x:v>Status</x:v>
      </x:c>
      <x:c r="I5" s="120" t="str">
        <x:v>Days to Due</x:v>
      </x:c>
      <x:c r="J5" s="120" t="str">
        <x:v>Evidence / Link</x:v>
      </x:c>
      <x:c r="K5" s="120" t="str">
        <x:v>Escalation / Closure Notes</x:v>
      </x:c>
    </x:row>
    <x:row r="6" ht="34" customHeight="1">
      <x:c r="A6" s="104" t="str">
        <x:v>ACT-001</x:v>
      </x:c>
      <x:c r="B6" s="104" t="str"/>
      <x:c r="C6" s="104" t="str"/>
      <x:c r="D6" s="104" t="str"/>
      <x:c r="E6" s="104" t="str"/>
      <x:c r="F6" s="114" t="str"/>
      <x:c r="G6" s="114" t="str"/>
      <x:c r="H6" s="104" t="str">
        <x:v>Not Started</x:v>
      </x:c>
      <x:c r="I6" s="104" t="str">
        <x:f>IF(OR(G6="",H6="Closed",H6="Accepted"),"",G6-TODAY())</x:f>
      </x:c>
      <x:c r="J6" s="104" t="str"/>
      <x:c r="K6" s="104" t="str"/>
    </x:row>
    <x:row r="7" ht="34" customHeight="1">
      <x:c r="A7" s="104" t="str">
        <x:v>ACT-002</x:v>
      </x:c>
      <x:c r="B7" s="104" t="str"/>
      <x:c r="C7" s="104" t="str"/>
      <x:c r="D7" s="104" t="str"/>
      <x:c r="E7" s="104" t="str"/>
      <x:c r="F7" s="114" t="str"/>
      <x:c r="G7" s="114" t="str"/>
      <x:c r="H7" s="104" t="str">
        <x:v>Not Started</x:v>
      </x:c>
      <x:c r="I7" s="104" t="str">
        <x:f>IF(OR(G7="",H7="Closed",H7="Accepted"),"",G7-TODAY())</x:f>
      </x:c>
      <x:c r="J7" s="104" t="str"/>
      <x:c r="K7" s="104" t="str"/>
    </x:row>
    <x:row r="8" ht="34" customHeight="1">
      <x:c r="A8" s="104" t="str">
        <x:v>ACT-003</x:v>
      </x:c>
      <x:c r="B8" s="104" t="str"/>
      <x:c r="C8" s="104" t="str"/>
      <x:c r="D8" s="104" t="str"/>
      <x:c r="E8" s="104" t="str"/>
      <x:c r="F8" s="114" t="str"/>
      <x:c r="G8" s="114" t="str"/>
      <x:c r="H8" s="104" t="str">
        <x:v>Not Started</x:v>
      </x:c>
      <x:c r="I8" s="104" t="str">
        <x:f>IF(OR(G8="",H8="Closed",H8="Accepted"),"",G8-TODAY())</x:f>
      </x:c>
      <x:c r="J8" s="104" t="str"/>
      <x:c r="K8" s="104" t="str"/>
    </x:row>
    <x:row r="9" ht="34" customHeight="1">
      <x:c r="A9" s="104" t="str">
        <x:v>ACT-004</x:v>
      </x:c>
      <x:c r="B9" s="104" t="str"/>
      <x:c r="C9" s="104" t="str"/>
      <x:c r="D9" s="104" t="str"/>
      <x:c r="E9" s="104" t="str"/>
      <x:c r="F9" s="114" t="str"/>
      <x:c r="G9" s="114" t="str"/>
      <x:c r="H9" s="104" t="str">
        <x:v>Not Started</x:v>
      </x:c>
      <x:c r="I9" s="104" t="str">
        <x:f>IF(OR(G9="",H9="Closed",H9="Accepted"),"",G9-TODAY())</x:f>
      </x:c>
      <x:c r="J9" s="104" t="str"/>
      <x:c r="K9" s="104" t="str"/>
    </x:row>
    <x:row r="10" ht="34" customHeight="1">
      <x:c r="A10" s="104" t="str">
        <x:v>ACT-005</x:v>
      </x:c>
      <x:c r="B10" s="104" t="str"/>
      <x:c r="C10" s="104" t="str"/>
      <x:c r="D10" s="104" t="str"/>
      <x:c r="E10" s="104" t="str"/>
      <x:c r="F10" s="114" t="str"/>
      <x:c r="G10" s="114" t="str"/>
      <x:c r="H10" s="104" t="str">
        <x:v>Not Started</x:v>
      </x:c>
      <x:c r="I10" s="104" t="str">
        <x:f>IF(OR(G10="",H10="Closed",H10="Accepted"),"",G10-TODAY())</x:f>
      </x:c>
      <x:c r="J10" s="104" t="str"/>
      <x:c r="K10" s="104" t="str"/>
    </x:row>
    <x:row r="11" ht="34" customHeight="1">
      <x:c r="A11" s="104" t="str">
        <x:v>ACT-006</x:v>
      </x:c>
      <x:c r="B11" s="104" t="str"/>
      <x:c r="C11" s="104" t="str"/>
      <x:c r="D11" s="104" t="str"/>
      <x:c r="E11" s="104" t="str"/>
      <x:c r="F11" s="114" t="str"/>
      <x:c r="G11" s="114" t="str"/>
      <x:c r="H11" s="104" t="str">
        <x:v>Not Started</x:v>
      </x:c>
      <x:c r="I11" s="104" t="str">
        <x:f>IF(OR(G11="",H11="Closed",H11="Accepted"),"",G11-TODAY())</x:f>
      </x:c>
      <x:c r="J11" s="104" t="str"/>
      <x:c r="K11" s="104" t="str"/>
    </x:row>
    <x:row r="12" ht="34" customHeight="1">
      <x:c r="A12" s="104" t="str">
        <x:v>ACT-007</x:v>
      </x:c>
      <x:c r="B12" s="104" t="str"/>
      <x:c r="C12" s="104" t="str"/>
      <x:c r="D12" s="104" t="str"/>
      <x:c r="E12" s="104" t="str"/>
      <x:c r="F12" s="114" t="str"/>
      <x:c r="G12" s="114" t="str"/>
      <x:c r="H12" s="104" t="str">
        <x:v>Not Started</x:v>
      </x:c>
      <x:c r="I12" s="104" t="str">
        <x:f>IF(OR(G12="",H12="Closed",H12="Accepted"),"",G12-TODAY())</x:f>
      </x:c>
      <x:c r="J12" s="104" t="str"/>
      <x:c r="K12" s="104" t="str"/>
    </x:row>
    <x:row r="13" ht="34" customHeight="1">
      <x:c r="A13" s="104" t="str">
        <x:v>ACT-008</x:v>
      </x:c>
      <x:c r="B13" s="104" t="str"/>
      <x:c r="C13" s="104" t="str"/>
      <x:c r="D13" s="104" t="str"/>
      <x:c r="E13" s="104" t="str"/>
      <x:c r="F13" s="114" t="str"/>
      <x:c r="G13" s="114" t="str"/>
      <x:c r="H13" s="104" t="str">
        <x:v>Not Started</x:v>
      </x:c>
      <x:c r="I13" s="104" t="str">
        <x:f>IF(OR(G13="",H13="Closed",H13="Accepted"),"",G13-TODAY())</x:f>
      </x:c>
      <x:c r="J13" s="104" t="str"/>
      <x:c r="K13" s="104" t="str"/>
    </x:row>
    <x:row r="14" ht="34" customHeight="1">
      <x:c r="A14" s="104" t="str">
        <x:v>ACT-009</x:v>
      </x:c>
      <x:c r="B14" s="104" t="str"/>
      <x:c r="C14" s="104" t="str"/>
      <x:c r="D14" s="104" t="str"/>
      <x:c r="E14" s="104" t="str"/>
      <x:c r="F14" s="114" t="str"/>
      <x:c r="G14" s="114" t="str"/>
      <x:c r="H14" s="104" t="str">
        <x:v>Not Started</x:v>
      </x:c>
      <x:c r="I14" s="104" t="str">
        <x:f>IF(OR(G14="",H14="Closed",H14="Accepted"),"",G14-TODAY())</x:f>
      </x:c>
      <x:c r="J14" s="104" t="str"/>
      <x:c r="K14" s="104" t="str"/>
    </x:row>
    <x:row r="15" ht="34" customHeight="1">
      <x:c r="A15" s="104" t="str">
        <x:v>ACT-010</x:v>
      </x:c>
      <x:c r="B15" s="104" t="str"/>
      <x:c r="C15" s="104" t="str"/>
      <x:c r="D15" s="104" t="str"/>
      <x:c r="E15" s="104" t="str"/>
      <x:c r="F15" s="114" t="str"/>
      <x:c r="G15" s="114" t="str"/>
      <x:c r="H15" s="104" t="str">
        <x:v>Not Started</x:v>
      </x:c>
      <x:c r="I15" s="104" t="str">
        <x:f>IF(OR(G15="",H15="Closed",H15="Accepted"),"",G15-TODAY())</x:f>
      </x:c>
      <x:c r="J15" s="104" t="str"/>
      <x:c r="K15" s="104" t="str"/>
    </x:row>
    <x:row r="16" ht="34" customHeight="1">
      <x:c r="A16" s="104" t="str">
        <x:v>ACT-011</x:v>
      </x:c>
      <x:c r="B16" s="104" t="str"/>
      <x:c r="C16" s="104" t="str"/>
      <x:c r="D16" s="104" t="str"/>
      <x:c r="E16" s="104" t="str"/>
      <x:c r="F16" s="114" t="str"/>
      <x:c r="G16" s="114" t="str"/>
      <x:c r="H16" s="104" t="str">
        <x:v>Not Started</x:v>
      </x:c>
      <x:c r="I16" s="104" t="str">
        <x:f>IF(OR(G16="",H16="Closed",H16="Accepted"),"",G16-TODAY())</x:f>
      </x:c>
      <x:c r="J16" s="104" t="str"/>
      <x:c r="K16" s="104" t="str"/>
    </x:row>
    <x:row r="17" ht="34" customHeight="1">
      <x:c r="A17" s="104" t="str">
        <x:v>ACT-012</x:v>
      </x:c>
      <x:c r="B17" s="104" t="str"/>
      <x:c r="C17" s="104" t="str"/>
      <x:c r="D17" s="104" t="str"/>
      <x:c r="E17" s="104" t="str"/>
      <x:c r="F17" s="114" t="str"/>
      <x:c r="G17" s="114" t="str"/>
      <x:c r="H17" s="104" t="str">
        <x:v>Not Started</x:v>
      </x:c>
      <x:c r="I17" s="104" t="str">
        <x:f>IF(OR(G17="",H17="Closed",H17="Accepted"),"",G17-TODAY())</x:f>
      </x:c>
      <x:c r="J17" s="104" t="str"/>
      <x:c r="K17" s="104" t="str"/>
    </x:row>
    <x:row r="18" ht="34" customHeight="1">
      <x:c r="A18" s="104" t="str">
        <x:v>ACT-013</x:v>
      </x:c>
      <x:c r="B18" s="104" t="str"/>
      <x:c r="C18" s="104" t="str"/>
      <x:c r="D18" s="104" t="str"/>
      <x:c r="E18" s="104" t="str"/>
      <x:c r="F18" s="114" t="str"/>
      <x:c r="G18" s="114" t="str"/>
      <x:c r="H18" s="104" t="str">
        <x:v>Not Started</x:v>
      </x:c>
      <x:c r="I18" s="104" t="str">
        <x:f>IF(OR(G18="",H18="Closed",H18="Accepted"),"",G18-TODAY())</x:f>
      </x:c>
      <x:c r="J18" s="104" t="str"/>
      <x:c r="K18" s="104" t="str"/>
    </x:row>
    <x:row r="19" ht="34" customHeight="1">
      <x:c r="A19" s="104" t="str">
        <x:v>ACT-014</x:v>
      </x:c>
      <x:c r="B19" s="104" t="str"/>
      <x:c r="C19" s="104" t="str"/>
      <x:c r="D19" s="104" t="str"/>
      <x:c r="E19" s="104" t="str"/>
      <x:c r="F19" s="114" t="str"/>
      <x:c r="G19" s="114" t="str"/>
      <x:c r="H19" s="104" t="str">
        <x:v>Not Started</x:v>
      </x:c>
      <x:c r="I19" s="104" t="str">
        <x:f>IF(OR(G19="",H19="Closed",H19="Accepted"),"",G19-TODAY())</x:f>
      </x:c>
      <x:c r="J19" s="104" t="str"/>
      <x:c r="K19" s="104" t="str"/>
    </x:row>
    <x:row r="20" ht="34" customHeight="1">
      <x:c r="A20" s="104" t="str">
        <x:v>ACT-015</x:v>
      </x:c>
      <x:c r="B20" s="104" t="str"/>
      <x:c r="C20" s="104" t="str"/>
      <x:c r="D20" s="104" t="str"/>
      <x:c r="E20" s="104" t="str"/>
      <x:c r="F20" s="114" t="str"/>
      <x:c r="G20" s="114" t="str"/>
      <x:c r="H20" s="104" t="str">
        <x:v>Not Started</x:v>
      </x:c>
      <x:c r="I20" s="104" t="str">
        <x:f>IF(OR(G20="",H20="Closed",H20="Accepted"),"",G20-TODAY())</x:f>
      </x:c>
      <x:c r="J20" s="104" t="str"/>
      <x:c r="K20" s="104" t="str"/>
    </x:row>
    <x:row r="21" ht="34" customHeight="1">
      <x:c r="A21" s="104" t="str">
        <x:v>ACT-016</x:v>
      </x:c>
      <x:c r="B21" s="104" t="str"/>
      <x:c r="C21" s="104" t="str"/>
      <x:c r="D21" s="104" t="str"/>
      <x:c r="E21" s="104" t="str"/>
      <x:c r="F21" s="114" t="str"/>
      <x:c r="G21" s="114" t="str"/>
      <x:c r="H21" s="104" t="str">
        <x:v>Not Started</x:v>
      </x:c>
      <x:c r="I21" s="104" t="str">
        <x:f>IF(OR(G21="",H21="Closed",H21="Accepted"),"",G21-TODAY())</x:f>
      </x:c>
      <x:c r="J21" s="104" t="str"/>
      <x:c r="K21" s="104" t="str"/>
    </x:row>
    <x:row r="22" ht="34" customHeight="1">
      <x:c r="A22" s="104" t="str">
        <x:v>ACT-017</x:v>
      </x:c>
      <x:c r="B22" s="104" t="str"/>
      <x:c r="C22" s="104" t="str"/>
      <x:c r="D22" s="104" t="str"/>
      <x:c r="E22" s="104" t="str"/>
      <x:c r="F22" s="114" t="str"/>
      <x:c r="G22" s="114" t="str"/>
      <x:c r="H22" s="104" t="str">
        <x:v>Not Started</x:v>
      </x:c>
      <x:c r="I22" s="104" t="str">
        <x:f>IF(OR(G22="",H22="Closed",H22="Accepted"),"",G22-TODAY())</x:f>
      </x:c>
      <x:c r="J22" s="104" t="str"/>
      <x:c r="K22" s="104" t="str"/>
    </x:row>
    <x:row r="23" ht="34" customHeight="1">
      <x:c r="A23" s="104" t="str">
        <x:v>ACT-018</x:v>
      </x:c>
      <x:c r="B23" s="104" t="str"/>
      <x:c r="C23" s="104" t="str"/>
      <x:c r="D23" s="104" t="str"/>
      <x:c r="E23" s="104" t="str"/>
      <x:c r="F23" s="114" t="str"/>
      <x:c r="G23" s="114" t="str"/>
      <x:c r="H23" s="104" t="str">
        <x:v>Not Started</x:v>
      </x:c>
      <x:c r="I23" s="104" t="str">
        <x:f>IF(OR(G23="",H23="Closed",H23="Accepted"),"",G23-TODAY())</x:f>
      </x:c>
      <x:c r="J23" s="104" t="str"/>
      <x:c r="K23" s="104" t="str"/>
    </x:row>
    <x:row r="24" ht="34" customHeight="1">
      <x:c r="A24" s="104" t="str">
        <x:v>ACT-019</x:v>
      </x:c>
      <x:c r="B24" s="104" t="str"/>
      <x:c r="C24" s="104" t="str"/>
      <x:c r="D24" s="104" t="str"/>
      <x:c r="E24" s="104" t="str"/>
      <x:c r="F24" s="114" t="str"/>
      <x:c r="G24" s="114" t="str"/>
      <x:c r="H24" s="104" t="str">
        <x:v>Not Started</x:v>
      </x:c>
      <x:c r="I24" s="104" t="str">
        <x:f>IF(OR(G24="",H24="Closed",H24="Accepted"),"",G24-TODAY())</x:f>
      </x:c>
      <x:c r="J24" s="104" t="str"/>
      <x:c r="K24" s="104" t="str"/>
    </x:row>
    <x:row r="25" ht="34" customHeight="1">
      <x:c r="A25" s="104" t="str">
        <x:v>ACT-020</x:v>
      </x:c>
      <x:c r="B25" s="104" t="str"/>
      <x:c r="C25" s="104" t="str"/>
      <x:c r="D25" s="104" t="str"/>
      <x:c r="E25" s="104" t="str"/>
      <x:c r="F25" s="114" t="str"/>
      <x:c r="G25" s="114" t="str"/>
      <x:c r="H25" s="104" t="str">
        <x:v>Not Started</x:v>
      </x:c>
      <x:c r="I25" s="104" t="str">
        <x:f>IF(OR(G25="",H25="Closed",H25="Accepted"),"",G25-TODAY())</x:f>
      </x:c>
      <x:c r="J25" s="104" t="str"/>
      <x:c r="K25" s="104" t="str"/>
    </x:row>
    <x:row r="26" ht="34" customHeight="1">
      <x:c r="A26" s="104" t="str">
        <x:v>ACT-021</x:v>
      </x:c>
      <x:c r="B26" s="104" t="str"/>
      <x:c r="C26" s="104" t="str"/>
      <x:c r="D26" s="104" t="str"/>
      <x:c r="E26" s="104" t="str"/>
      <x:c r="F26" s="114" t="str"/>
      <x:c r="G26" s="114" t="str"/>
      <x:c r="H26" s="104" t="str">
        <x:v>Not Started</x:v>
      </x:c>
      <x:c r="I26" s="104" t="str">
        <x:f>IF(OR(G26="",H26="Closed",H26="Accepted"),"",G26-TODAY())</x:f>
      </x:c>
      <x:c r="J26" s="104" t="str"/>
      <x:c r="K26" s="104" t="str"/>
    </x:row>
    <x:row r="27" ht="34" customHeight="1">
      <x:c r="A27" s="104" t="str">
        <x:v>ACT-022</x:v>
      </x:c>
      <x:c r="B27" s="104" t="str"/>
      <x:c r="C27" s="104" t="str"/>
      <x:c r="D27" s="104" t="str"/>
      <x:c r="E27" s="104" t="str"/>
      <x:c r="F27" s="114" t="str"/>
      <x:c r="G27" s="114" t="str"/>
      <x:c r="H27" s="104" t="str">
        <x:v>Not Started</x:v>
      </x:c>
      <x:c r="I27" s="104" t="str">
        <x:f>IF(OR(G27="",H27="Closed",H27="Accepted"),"",G27-TODAY())</x:f>
      </x:c>
      <x:c r="J27" s="104" t="str"/>
      <x:c r="K27" s="104" t="str"/>
    </x:row>
    <x:row r="28" ht="34" customHeight="1">
      <x:c r="A28" s="104" t="str">
        <x:v>ACT-023</x:v>
      </x:c>
      <x:c r="B28" s="104" t="str"/>
      <x:c r="C28" s="104" t="str"/>
      <x:c r="D28" s="104" t="str"/>
      <x:c r="E28" s="104" t="str"/>
      <x:c r="F28" s="114" t="str"/>
      <x:c r="G28" s="114" t="str"/>
      <x:c r="H28" s="104" t="str">
        <x:v>Not Started</x:v>
      </x:c>
      <x:c r="I28" s="104" t="str">
        <x:f>IF(OR(G28="",H28="Closed",H28="Accepted"),"",G28-TODAY())</x:f>
      </x:c>
      <x:c r="J28" s="104" t="str"/>
      <x:c r="K28" s="104" t="str"/>
    </x:row>
    <x:row r="29" ht="34" customHeight="1">
      <x:c r="A29" s="104" t="str">
        <x:v>ACT-024</x:v>
      </x:c>
      <x:c r="B29" s="104" t="str"/>
      <x:c r="C29" s="104" t="str"/>
      <x:c r="D29" s="104" t="str"/>
      <x:c r="E29" s="104" t="str"/>
      <x:c r="F29" s="114" t="str"/>
      <x:c r="G29" s="114" t="str"/>
      <x:c r="H29" s="104" t="str">
        <x:v>Not Started</x:v>
      </x:c>
      <x:c r="I29" s="104" t="str">
        <x:f>IF(OR(G29="",H29="Closed",H29="Accepted"),"",G29-TODAY())</x:f>
      </x:c>
      <x:c r="J29" s="104" t="str"/>
      <x:c r="K29" s="104" t="str"/>
    </x:row>
    <x:row r="30" ht="34" customHeight="1">
      <x:c r="A30" s="133" t="str">
        <x:v>ACT-025</x:v>
      </x:c>
      <x:c r="B30" s="133" t="str"/>
      <x:c r="C30" s="133" t="str"/>
      <x:c r="D30" s="133" t="str"/>
      <x:c r="E30" s="133" t="str"/>
      <x:c r="F30" s="136" t="str"/>
      <x:c r="G30" s="136" t="str"/>
      <x:c r="H30" s="133" t="str">
        <x:v>Not Started</x:v>
      </x:c>
      <x:c r="I30" s="133" t="str">
        <x:f>IF(OR(G30="",H30="Closed",H30="Accepted"),"",G30-TODAY())</x:f>
      </x:c>
      <x:c r="J30" s="133" t="str"/>
      <x:c r="K30" s="133" t="str"/>
    </x:row>
  </x:sheetData>
  <x:mergeCells>
    <x:mergeCell ref="A1:K1"/>
    <x:mergeCell ref="A2:K2"/>
  </x:mergeCells>
  <x:conditionalFormatting sqref="D6:D30">
    <x:cfRule type="colorScale" priority="1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conditionalFormatting sqref="I6:I30">
    <x:cfRule type="cellIs" dxfId="0" priority="2" operator="lessThan">
      <x:formula>0</x:formula>
    </x:cfRule>
  </x:conditionalFormatting>
  <x:dataValidations count="2">
    <x:dataValidation type="list" sqref="D6:D30">
      <x:formula1>"Low,Medium,High,Critical"</x:formula1>
    </x:dataValidation>
    <x:dataValidation type="list" sqref="H6:H30">
      <x:formula1>"Not Started,In Progress,Blocked,Pending Validation,Closed,Accepted"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4b696e5e024c86"/>
  </x:tableParts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4" hidden="0" customWidth="1"/>
    <x:col min="4" max="4" width="22" hidden="0" customWidth="1"/>
    <x:col min="5" max="5" width="16" hidden="0" customWidth="1"/>
    <x:col min="6" max="6" width="42" hidden="0" customWidth="1"/>
    <x:col min="7" max="7" width="40" hidden="0" customWidth="1"/>
    <x:col min="8" max="8" width="18" hidden="0" customWidth="1"/>
  </x:cols>
  <x:sheetData>
    <x:row r="1" ht="34" customHeight="1">
      <x:c r="A1" s="117" t="str">
        <x:v>SUPPLIER PERFORMANCE REVIEW LOG</x:v>
      </x:c>
      <x:c r="B1" s="117"/>
      <x:c r="C1" s="117"/>
      <x:c r="D1" s="117"/>
      <x:c r="E1" s="117"/>
      <x:c r="F1" s="117"/>
      <x:c r="G1" s="117"/>
      <x:c r="H1" s="117"/>
    </x:row>
    <x:row r="2" ht="32" customHeight="1">
      <x:c r="A2" s="13" t="str">
        <x:v>After each review, record the completed result as a historical snapshot. Duplicate the workbook or save a dated copy to retain detailed KPI-level evidence.</x:v>
      </x:c>
      <x:c r="B2" s="13"/>
      <x:c r="C2" s="13"/>
      <x:c r="D2" s="13"/>
      <x:c r="E2" s="13"/>
      <x:c r="F2" s="13"/>
      <x:c r="G2" s="13"/>
      <x:c r="H2" s="13"/>
    </x:row>
    <x:row r="5" ht="38" customHeight="1">
      <x:c r="A5" s="120" t="str">
        <x:v>Review Period</x:v>
      </x:c>
      <x:c r="B5" s="120" t="str">
        <x:v>Overall Score (20–100)</x:v>
      </x:c>
      <x:c r="C5" s="120" t="str">
        <x:v>Performance Band</x:v>
      </x:c>
      <x:c r="D5" s="120" t="str">
        <x:v>Reviewer</x:v>
      </x:c>
      <x:c r="E5" s="120" t="str">
        <x:v>Review Date</x:v>
      </x:c>
      <x:c r="F5" s="120" t="str">
        <x:v>Key Outcomes</x:v>
      </x:c>
      <x:c r="G5" s="120" t="str">
        <x:v>Open Issues / Actions</x:v>
      </x:c>
      <x:c r="H5" s="120" t="str">
        <x:v>Next Review Date</x:v>
      </x:c>
    </x:row>
    <x:row r="6" ht="36" customHeight="1">
      <x:c r="A6" s="104" t="str"/>
      <x:c r="B6" s="112" t="str"/>
      <x:c r="C6" s="104" t="str">
        <x:f>IF(B6="","",IF(B6&gt;=90,"Excellent",IF(B6&gt;=75,"Good",IF(B6&gt;=55,"Watch",IF(B6&gt;=35,"Improvement Required","Unsatisfactory")))))</x:f>
      </x:c>
      <x:c r="D6" s="104" t="str"/>
      <x:c r="E6" s="114" t="str"/>
      <x:c r="F6" s="104" t="str"/>
      <x:c r="G6" s="104" t="str"/>
      <x:c r="H6" s="114" t="str"/>
    </x:row>
    <x:row r="7" ht="36" customHeight="1">
      <x:c r="A7" s="104" t="str"/>
      <x:c r="B7" s="112" t="str"/>
      <x:c r="C7" s="104" t="str">
        <x:f>IF(B7="","",IF(B7&gt;=90,"Excellent",IF(B7&gt;=75,"Good",IF(B7&gt;=55,"Watch",IF(B7&gt;=35,"Improvement Required","Unsatisfactory")))))</x:f>
      </x:c>
      <x:c r="D7" s="104" t="str"/>
      <x:c r="E7" s="114" t="str"/>
      <x:c r="F7" s="104" t="str"/>
      <x:c r="G7" s="104" t="str"/>
      <x:c r="H7" s="114" t="str"/>
    </x:row>
    <x:row r="8" ht="36" customHeight="1">
      <x:c r="A8" s="104" t="str"/>
      <x:c r="B8" s="112" t="str"/>
      <x:c r="C8" s="104" t="str">
        <x:f>IF(B8="","",IF(B8&gt;=90,"Excellent",IF(B8&gt;=75,"Good",IF(B8&gt;=55,"Watch",IF(B8&gt;=35,"Improvement Required","Unsatisfactory")))))</x:f>
      </x:c>
      <x:c r="D8" s="104" t="str"/>
      <x:c r="E8" s="114" t="str"/>
      <x:c r="F8" s="104" t="str"/>
      <x:c r="G8" s="104" t="str"/>
      <x:c r="H8" s="114" t="str"/>
    </x:row>
    <x:row r="9" ht="36" customHeight="1">
      <x:c r="A9" s="104" t="str"/>
      <x:c r="B9" s="112" t="str"/>
      <x:c r="C9" s="104" t="str">
        <x:f>IF(B9="","",IF(B9&gt;=90,"Excellent",IF(B9&gt;=75,"Good",IF(B9&gt;=55,"Watch",IF(B9&gt;=35,"Improvement Required","Unsatisfactory")))))</x:f>
      </x:c>
      <x:c r="D9" s="104" t="str"/>
      <x:c r="E9" s="114" t="str"/>
      <x:c r="F9" s="104" t="str"/>
      <x:c r="G9" s="104" t="str"/>
      <x:c r="H9" s="114" t="str"/>
    </x:row>
    <x:row r="10" ht="36" customHeight="1">
      <x:c r="A10" s="104" t="str"/>
      <x:c r="B10" s="112" t="str"/>
      <x:c r="C10" s="104" t="str">
        <x:f>IF(B10="","",IF(B10&gt;=90,"Excellent",IF(B10&gt;=75,"Good",IF(B10&gt;=55,"Watch",IF(B10&gt;=35,"Improvement Required","Unsatisfactory")))))</x:f>
      </x:c>
      <x:c r="D10" s="104" t="str"/>
      <x:c r="E10" s="114" t="str"/>
      <x:c r="F10" s="104" t="str"/>
      <x:c r="G10" s="104" t="str"/>
      <x:c r="H10" s="114" t="str"/>
    </x:row>
    <x:row r="11" ht="36" customHeight="1">
      <x:c r="A11" s="104" t="str"/>
      <x:c r="B11" s="112" t="str"/>
      <x:c r="C11" s="104" t="str">
        <x:f>IF(B11="","",IF(B11&gt;=90,"Excellent",IF(B11&gt;=75,"Good",IF(B11&gt;=55,"Watch",IF(B11&gt;=35,"Improvement Required","Unsatisfactory")))))</x:f>
      </x:c>
      <x:c r="D11" s="104" t="str"/>
      <x:c r="E11" s="114" t="str"/>
      <x:c r="F11" s="104" t="str"/>
      <x:c r="G11" s="104" t="str"/>
      <x:c r="H11" s="114" t="str"/>
    </x:row>
    <x:row r="12" ht="36" customHeight="1">
      <x:c r="A12" s="104" t="str"/>
      <x:c r="B12" s="112" t="str"/>
      <x:c r="C12" s="104" t="str">
        <x:f>IF(B12="","",IF(B12&gt;=90,"Excellent",IF(B12&gt;=75,"Good",IF(B12&gt;=55,"Watch",IF(B12&gt;=35,"Improvement Required","Unsatisfactory")))))</x:f>
      </x:c>
      <x:c r="D12" s="104" t="str"/>
      <x:c r="E12" s="114" t="str"/>
      <x:c r="F12" s="104" t="str"/>
      <x:c r="G12" s="104" t="str"/>
      <x:c r="H12" s="114" t="str"/>
    </x:row>
    <x:row r="13" ht="36" customHeight="1">
      <x:c r="A13" s="104" t="str"/>
      <x:c r="B13" s="112" t="str"/>
      <x:c r="C13" s="104" t="str">
        <x:f>IF(B13="","",IF(B13&gt;=90,"Excellent",IF(B13&gt;=75,"Good",IF(B13&gt;=55,"Watch",IF(B13&gt;=35,"Improvement Required","Unsatisfactory")))))</x:f>
      </x:c>
      <x:c r="D13" s="104" t="str"/>
      <x:c r="E13" s="114" t="str"/>
      <x:c r="F13" s="104" t="str"/>
      <x:c r="G13" s="104" t="str"/>
      <x:c r="H13" s="114" t="str"/>
    </x:row>
    <x:row r="14" ht="36" customHeight="1">
      <x:c r="A14" s="104" t="str"/>
      <x:c r="B14" s="112" t="str"/>
      <x:c r="C14" s="104" t="str">
        <x:f>IF(B14="","",IF(B14&gt;=90,"Excellent",IF(B14&gt;=75,"Good",IF(B14&gt;=55,"Watch",IF(B14&gt;=35,"Improvement Required","Unsatisfactory")))))</x:f>
      </x:c>
      <x:c r="D14" s="104" t="str"/>
      <x:c r="E14" s="114" t="str"/>
      <x:c r="F14" s="104" t="str"/>
      <x:c r="G14" s="104" t="str"/>
      <x:c r="H14" s="114" t="str"/>
    </x:row>
    <x:row r="15" ht="36" customHeight="1">
      <x:c r="A15" s="104" t="str"/>
      <x:c r="B15" s="112" t="str"/>
      <x:c r="C15" s="104" t="str">
        <x:f>IF(B15="","",IF(B15&gt;=90,"Excellent",IF(B15&gt;=75,"Good",IF(B15&gt;=55,"Watch",IF(B15&gt;=35,"Improvement Required","Unsatisfactory")))))</x:f>
      </x:c>
      <x:c r="D15" s="104" t="str"/>
      <x:c r="E15" s="114" t="str"/>
      <x:c r="F15" s="104" t="str"/>
      <x:c r="G15" s="104" t="str"/>
      <x:c r="H15" s="114" t="str"/>
    </x:row>
    <x:row r="16" ht="36" customHeight="1">
      <x:c r="A16" s="104" t="str"/>
      <x:c r="B16" s="112" t="str"/>
      <x:c r="C16" s="104" t="str">
        <x:f>IF(B16="","",IF(B16&gt;=90,"Excellent",IF(B16&gt;=75,"Good",IF(B16&gt;=55,"Watch",IF(B16&gt;=35,"Improvement Required","Unsatisfactory")))))</x:f>
      </x:c>
      <x:c r="D16" s="104" t="str"/>
      <x:c r="E16" s="114" t="str"/>
      <x:c r="F16" s="104" t="str"/>
      <x:c r="G16" s="104" t="str"/>
      <x:c r="H16" s="114" t="str"/>
    </x:row>
    <x:row r="17" ht="36" customHeight="1">
      <x:c r="A17" s="104" t="str"/>
      <x:c r="B17" s="112" t="str"/>
      <x:c r="C17" s="104" t="str">
        <x:f>IF(B17="","",IF(B17&gt;=90,"Excellent",IF(B17&gt;=75,"Good",IF(B17&gt;=55,"Watch",IF(B17&gt;=35,"Improvement Required","Unsatisfactory")))))</x:f>
      </x:c>
      <x:c r="D17" s="104" t="str"/>
      <x:c r="E17" s="114" t="str"/>
      <x:c r="F17" s="104" t="str"/>
      <x:c r="G17" s="104" t="str"/>
      <x:c r="H17" s="114" t="str"/>
    </x:row>
    <x:row r="18" ht="36" customHeight="1">
      <x:c r="A18" s="104" t="str"/>
      <x:c r="B18" s="112" t="str"/>
      <x:c r="C18" s="104" t="str">
        <x:f>IF(B18="","",IF(B18&gt;=90,"Excellent",IF(B18&gt;=75,"Good",IF(B18&gt;=55,"Watch",IF(B18&gt;=35,"Improvement Required","Unsatisfactory")))))</x:f>
      </x:c>
      <x:c r="D18" s="104" t="str"/>
      <x:c r="E18" s="114" t="str"/>
      <x:c r="F18" s="104" t="str"/>
      <x:c r="G18" s="104" t="str"/>
      <x:c r="H18" s="114" t="str"/>
    </x:row>
    <x:row r="19" ht="36" customHeight="1">
      <x:c r="A19" s="104" t="str"/>
      <x:c r="B19" s="112" t="str"/>
      <x:c r="C19" s="104" t="str">
        <x:f>IF(B19="","",IF(B19&gt;=90,"Excellent",IF(B19&gt;=75,"Good",IF(B19&gt;=55,"Watch",IF(B19&gt;=35,"Improvement Required","Unsatisfactory")))))</x:f>
      </x:c>
      <x:c r="D19" s="104" t="str"/>
      <x:c r="E19" s="114" t="str"/>
      <x:c r="F19" s="104" t="str"/>
      <x:c r="G19" s="104" t="str"/>
      <x:c r="H19" s="114" t="str"/>
    </x:row>
    <x:row r="20" ht="36" customHeight="1">
      <x:c r="A20" s="104" t="str"/>
      <x:c r="B20" s="112" t="str"/>
      <x:c r="C20" s="104" t="str">
        <x:f>IF(B20="","",IF(B20&gt;=90,"Excellent",IF(B20&gt;=75,"Good",IF(B20&gt;=55,"Watch",IF(B20&gt;=35,"Improvement Required","Unsatisfactory")))))</x:f>
      </x:c>
      <x:c r="D20" s="104" t="str"/>
      <x:c r="E20" s="114" t="str"/>
      <x:c r="F20" s="104" t="str"/>
      <x:c r="G20" s="104" t="str"/>
      <x:c r="H20" s="114" t="str"/>
    </x:row>
    <x:row r="21" ht="36" customHeight="1">
      <x:c r="A21" s="104" t="str"/>
      <x:c r="B21" s="112" t="str"/>
      <x:c r="C21" s="104" t="str">
        <x:f>IF(B21="","",IF(B21&gt;=90,"Excellent",IF(B21&gt;=75,"Good",IF(B21&gt;=55,"Watch",IF(B21&gt;=35,"Improvement Required","Unsatisfactory")))))</x:f>
      </x:c>
      <x:c r="D21" s="104" t="str"/>
      <x:c r="E21" s="114" t="str"/>
      <x:c r="F21" s="104" t="str"/>
      <x:c r="G21" s="104" t="str"/>
      <x:c r="H21" s="114" t="str"/>
    </x:row>
    <x:row r="22" ht="36" customHeight="1">
      <x:c r="A22" s="104" t="str"/>
      <x:c r="B22" s="112" t="str"/>
      <x:c r="C22" s="104" t="str">
        <x:f>IF(B22="","",IF(B22&gt;=90,"Excellent",IF(B22&gt;=75,"Good",IF(B22&gt;=55,"Watch",IF(B22&gt;=35,"Improvement Required","Unsatisfactory")))))</x:f>
      </x:c>
      <x:c r="D22" s="104" t="str"/>
      <x:c r="E22" s="114" t="str"/>
      <x:c r="F22" s="104" t="str"/>
      <x:c r="G22" s="104" t="str"/>
      <x:c r="H22" s="114" t="str"/>
    </x:row>
    <x:row r="23" ht="36" customHeight="1">
      <x:c r="A23" s="104" t="str"/>
      <x:c r="B23" s="112" t="str"/>
      <x:c r="C23" s="104" t="str">
        <x:f>IF(B23="","",IF(B23&gt;=90,"Excellent",IF(B23&gt;=75,"Good",IF(B23&gt;=55,"Watch",IF(B23&gt;=35,"Improvement Required","Unsatisfactory")))))</x:f>
      </x:c>
      <x:c r="D23" s="104" t="str"/>
      <x:c r="E23" s="114" t="str"/>
      <x:c r="F23" s="104" t="str"/>
      <x:c r="G23" s="104" t="str"/>
      <x:c r="H23" s="114" t="str"/>
    </x:row>
    <x:row r="24" ht="36" customHeight="1">
      <x:c r="A24" s="104" t="str"/>
      <x:c r="B24" s="112" t="str"/>
      <x:c r="C24" s="104" t="str">
        <x:f>IF(B24="","",IF(B24&gt;=90,"Excellent",IF(B24&gt;=75,"Good",IF(B24&gt;=55,"Watch",IF(B24&gt;=35,"Improvement Required","Unsatisfactory")))))</x:f>
      </x:c>
      <x:c r="D24" s="104" t="str"/>
      <x:c r="E24" s="114" t="str"/>
      <x:c r="F24" s="104" t="str"/>
      <x:c r="G24" s="104" t="str"/>
      <x:c r="H24" s="114" t="str"/>
    </x:row>
    <x:row r="25" ht="36" customHeight="1">
      <x:c r="A25" s="104" t="str"/>
      <x:c r="B25" s="112" t="str"/>
      <x:c r="C25" s="104" t="str">
        <x:f>IF(B25="","",IF(B25&gt;=90,"Excellent",IF(B25&gt;=75,"Good",IF(B25&gt;=55,"Watch",IF(B25&gt;=35,"Improvement Required","Unsatisfactory")))))</x:f>
      </x:c>
      <x:c r="D25" s="104" t="str"/>
      <x:c r="E25" s="114" t="str"/>
      <x:c r="F25" s="104" t="str"/>
      <x:c r="G25" s="104" t="str"/>
      <x:c r="H25" s="114" t="str"/>
    </x:row>
    <x:row r="26" ht="36" customHeight="1">
      <x:c r="A26" s="104" t="str"/>
      <x:c r="B26" s="112" t="str"/>
      <x:c r="C26" s="104" t="str">
        <x:f>IF(B26="","",IF(B26&gt;=90,"Excellent",IF(B26&gt;=75,"Good",IF(B26&gt;=55,"Watch",IF(B26&gt;=35,"Improvement Required","Unsatisfactory")))))</x:f>
      </x:c>
      <x:c r="D26" s="104" t="str"/>
      <x:c r="E26" s="114" t="str"/>
      <x:c r="F26" s="104" t="str"/>
      <x:c r="G26" s="104" t="str"/>
      <x:c r="H26" s="114" t="str"/>
    </x:row>
    <x:row r="27" ht="36" customHeight="1">
      <x:c r="A27" s="104" t="str"/>
      <x:c r="B27" s="112" t="str"/>
      <x:c r="C27" s="104" t="str">
        <x:f>IF(B27="","",IF(B27&gt;=90,"Excellent",IF(B27&gt;=75,"Good",IF(B27&gt;=55,"Watch",IF(B27&gt;=35,"Improvement Required","Unsatisfactory")))))</x:f>
      </x:c>
      <x:c r="D27" s="104" t="str"/>
      <x:c r="E27" s="114" t="str"/>
      <x:c r="F27" s="104" t="str"/>
      <x:c r="G27" s="104" t="str"/>
      <x:c r="H27" s="114" t="str"/>
    </x:row>
    <x:row r="28" ht="36" customHeight="1">
      <x:c r="A28" s="104" t="str"/>
      <x:c r="B28" s="112" t="str"/>
      <x:c r="C28" s="104" t="str">
        <x:f>IF(B28="","",IF(B28&gt;=90,"Excellent",IF(B28&gt;=75,"Good",IF(B28&gt;=55,"Watch",IF(B28&gt;=35,"Improvement Required","Unsatisfactory")))))</x:f>
      </x:c>
      <x:c r="D28" s="104" t="str"/>
      <x:c r="E28" s="114" t="str"/>
      <x:c r="F28" s="104" t="str"/>
      <x:c r="G28" s="104" t="str"/>
      <x:c r="H28" s="114" t="str"/>
    </x:row>
    <x:row r="29" ht="36" customHeight="1">
      <x:c r="A29" s="104" t="str"/>
      <x:c r="B29" s="112" t="str"/>
      <x:c r="C29" s="104" t="str">
        <x:f>IF(B29="","",IF(B29&gt;=90,"Excellent",IF(B29&gt;=75,"Good",IF(B29&gt;=55,"Watch",IF(B29&gt;=35,"Improvement Required","Unsatisfactory")))))</x:f>
      </x:c>
      <x:c r="D29" s="104" t="str"/>
      <x:c r="E29" s="114" t="str"/>
      <x:c r="F29" s="104" t="str"/>
      <x:c r="G29" s="104" t="str"/>
      <x:c r="H29" s="114" t="str"/>
    </x:row>
    <x:row r="30" ht="36" customHeight="1">
      <x:c r="A30" s="133" t="str"/>
      <x:c r="B30" s="135" t="str"/>
      <x:c r="C30" s="133" t="str">
        <x:f>IF(B30="","",IF(B30&gt;=90,"Excellent",IF(B30&gt;=75,"Good",IF(B30&gt;=55,"Watch",IF(B30&gt;=35,"Improvement Required","Unsatisfactory")))))</x:f>
      </x:c>
      <x:c r="D30" s="133" t="str"/>
      <x:c r="E30" s="136" t="str"/>
      <x:c r="F30" s="133" t="str"/>
      <x:c r="G30" s="133" t="str"/>
      <x:c r="H30" s="136" t="str"/>
    </x:row>
  </x:sheetData>
  <x:mergeCells>
    <x:mergeCell ref="A1:H1"/>
    <x:mergeCell ref="A2:H2"/>
  </x:mergeCells>
  <x:conditionalFormatting sqref="B6:B30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fe3674cc40dd4e28"/>
  </x:tableParts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34" hidden="0" customWidth="1"/>
    <x:col min="3" max="3" width="54" hidden="0" customWidth="1"/>
    <x:col min="4" max="4" width="38" hidden="0" customWidth="1"/>
    <x:col min="5" max="5" width="38" hidden="0" customWidth="1"/>
    <x:col min="6" max="6" width="46" hidden="0" customWidth="1"/>
  </x:cols>
  <x:sheetData>
    <x:row r="1" ht="34" customHeight="1">
      <x:c r="A1" s="117" t="str">
        <x:v>SUPPLIER PERFORMANCE METRIC LIBRARY</x:v>
      </x:c>
      <x:c r="B1" s="117"/>
      <x:c r="C1" s="117"/>
      <x:c r="D1" s="117"/>
      <x:c r="E1" s="117"/>
      <x:c r="F1" s="117"/>
    </x:row>
    <x:row r="2" ht="30" customHeight="1">
      <x:c r="A2" s="13" t="str">
        <x:v>Use this library to tailor metrics to a specific supplier or service. Example targets must be checked against the contract and internal policy.</x:v>
      </x:c>
      <x:c r="B2" s="13"/>
      <x:c r="C2" s="13"/>
      <x:c r="D2" s="13"/>
      <x:c r="E2" s="13"/>
      <x:c r="F2" s="13"/>
    </x:row>
    <x:row r="5" ht="38" customHeight="1">
      <x:c r="A5" s="120" t="str">
        <x:v>Domain</x:v>
      </x:c>
      <x:c r="B5" s="120" t="str">
        <x:v>Metric</x:v>
      </x:c>
      <x:c r="C5" s="120" t="str">
        <x:v>What it measures</x:v>
      </x:c>
      <x:c r="D5" s="120" t="str">
        <x:v>Illustrative target / threshold</x:v>
      </x:c>
      <x:c r="E5" s="120" t="str">
        <x:v>Typical evidence / data source</x:v>
      </x:c>
      <x:c r="F5" s="120" t="str">
        <x:v>Notes</x:v>
      </x:c>
    </x:row>
    <x:row r="6" ht="46" customHeight="1">
      <x:c r="A6" s="104" t="str">
        <x:v>Service Delivery &amp; SLA</x:v>
      </x:c>
      <x:c r="B6" s="104" t="str">
        <x:v>SLA attainment</x:v>
      </x:c>
      <x:c r="C6" s="104" t="str">
        <x:v>Share of committed service levels met during the review period.</x:v>
      </x:c>
      <x:c r="D6" s="104" t="str">
        <x:v>≥98% or contract target</x:v>
      </x:c>
      <x:c r="E6" s="104" t="str">
        <x:v>SLA report, service tickets, delivery tracker</x:v>
      </x:c>
      <x:c r="F6" s="104" t="str">
        <x:v>Illustrative. Tailor to contract, criticality, and risk appetite.</x:v>
      </x:c>
    </x:row>
    <x:row r="7" ht="46" customHeight="1">
      <x:c r="A7" s="104" t="str">
        <x:v>Service Delivery &amp; SLA</x:v>
      </x:c>
      <x:c r="B7" s="104" t="str">
        <x:v>On-time service delivery</x:v>
      </x:c>
      <x:c r="C7" s="104" t="str">
        <x:v>Percentage of deliverables or service events completed by the agreed due date.</x:v>
      </x:c>
      <x:c r="D7" s="104" t="str">
        <x:v>≥95% or contracted target</x:v>
      </x:c>
      <x:c r="E7" s="104" t="str">
        <x:v>SLA report, service tickets, delivery tracker</x:v>
      </x:c>
      <x:c r="F7" s="104" t="str">
        <x:v>Illustrative. Tailor to contract, criticality, and risk appetite.</x:v>
      </x:c>
    </x:row>
    <x:row r="8" ht="46" customHeight="1">
      <x:c r="A8" s="104" t="str">
        <x:v>Service Delivery &amp; SLA</x:v>
      </x:c>
      <x:c r="B8" s="104" t="str">
        <x:v>Incident response and resolution</x:v>
      </x:c>
      <x:c r="C8" s="104" t="str">
        <x:v>Performance against agreed response, restoration, and resolution timeframes.</x:v>
      </x:c>
      <x:c r="D8" s="104" t="str">
        <x:v>≥95% within agreed SLA</x:v>
      </x:c>
      <x:c r="E8" s="104" t="str">
        <x:v>SLA report, service tickets, delivery tracker</x:v>
      </x:c>
      <x:c r="F8" s="104" t="str">
        <x:v>Illustrative. Tailor to contract, criticality, and risk appetite.</x:v>
      </x:c>
    </x:row>
    <x:row r="9" ht="46" customHeight="1">
      <x:c r="A9" s="104" t="str">
        <x:v>Quality &amp; Deliverables</x:v>
      </x:c>
      <x:c r="B9" s="104" t="str">
        <x:v>First-pass acceptance rate</x:v>
      </x:c>
      <x:c r="C9" s="104" t="str">
        <x:v>Percentage of deliverables accepted without material rework.</x:v>
      </x:c>
      <x:c r="D9" s="104" t="str">
        <x:v>≥95% or agreed quality target</x:v>
      </x:c>
      <x:c r="E9" s="104" t="str">
        <x:v>Acceptance records, defect log, QA reports</x:v>
      </x:c>
      <x:c r="F9" s="104" t="str">
        <x:v>Illustrative. Tailor to contract, criticality, and risk appetite.</x:v>
      </x:c>
    </x:row>
    <x:row r="10" ht="46" customHeight="1">
      <x:c r="A10" s="104" t="str">
        <x:v>Quality &amp; Deliverables</x:v>
      </x:c>
      <x:c r="B10" s="104" t="str">
        <x:v>Defect / rework rate</x:v>
      </x:c>
      <x:c r="C10" s="104" t="str">
        <x:v>Frequency or rate of defects, rework, or repeated errors.</x:v>
      </x:c>
      <x:c r="D10" s="104" t="str">
        <x:v>≤2% or contract target</x:v>
      </x:c>
      <x:c r="E10" s="104" t="str">
        <x:v>Acceptance records, defect log, QA reports</x:v>
      </x:c>
      <x:c r="F10" s="104" t="str">
        <x:v>Illustrative. Tailor to contract, criticality, and risk appetite.</x:v>
      </x:c>
    </x:row>
    <x:row r="11" ht="46" customHeight="1">
      <x:c r="A11" s="104" t="str">
        <x:v>Quality &amp; Deliverables</x:v>
      </x:c>
      <x:c r="B11" s="104" t="str">
        <x:v>Scope and requirements adherence</x:v>
      </x:c>
      <x:c r="C11" s="104" t="str">
        <x:v>Extent to which services and deliverables conform to agreed scope and specifications.</x:v>
      </x:c>
      <x:c r="D11" s="104" t="str">
        <x:v>No material unapproved deviations</x:v>
      </x:c>
      <x:c r="E11" s="104" t="str">
        <x:v>Acceptance records, defect log, QA reports</x:v>
      </x:c>
      <x:c r="F11" s="104" t="str">
        <x:v>Illustrative. Tailor to contract, criticality, and risk appetite.</x:v>
      </x:c>
    </x:row>
    <x:row r="12" ht="46" customHeight="1">
      <x:c r="A12" s="104" t="str">
        <x:v>Compliance &amp; Obligations</x:v>
      </x:c>
      <x:c r="B12" s="104" t="str">
        <x:v>Obligations completed on time</x:v>
      </x:c>
      <x:c r="C12" s="104" t="str">
        <x:v>Performance against contractual and operational obligations due in the review period.</x:v>
      </x:c>
      <x:c r="D12" s="104" t="str">
        <x:v>100% of due obligations or agreed tolerance</x:v>
      </x:c>
      <x:c r="E12" s="104" t="str">
        <x:v>Obligations register, certificates, compliance reports</x:v>
      </x:c>
      <x:c r="F12" s="104" t="str">
        <x:v>Illustrative. Tailor to contract, criticality, and risk appetite.</x:v>
      </x:c>
    </x:row>
    <x:row r="13" ht="46" customHeight="1">
      <x:c r="A13" s="104" t="str">
        <x:v>Compliance &amp; Obligations</x:v>
      </x:c>
      <x:c r="B13" s="104" t="str">
        <x:v>Policy and compliance adherence</x:v>
      </x:c>
      <x:c r="C13" s="104" t="str">
        <x:v>Material policy, regulatory, audit, or contractual compliance exceptions.</x:v>
      </x:c>
      <x:c r="D13" s="104" t="str">
        <x:v>No material unresolved non-compliance</x:v>
      </x:c>
      <x:c r="E13" s="104" t="str">
        <x:v>Obligations register, certificates, compliance reports</x:v>
      </x:c>
      <x:c r="F13" s="104" t="str">
        <x:v>Illustrative. Tailor to contract, criticality, and risk appetite.</x:v>
      </x:c>
    </x:row>
    <x:row r="14" ht="46" customHeight="1">
      <x:c r="A14" s="104" t="str">
        <x:v>Compliance &amp; Obligations</x:v>
      </x:c>
      <x:c r="B14" s="104" t="str">
        <x:v>Reporting and documentation</x:v>
      </x:c>
      <x:c r="C14" s="104" t="str">
        <x:v>Timeliness and completeness of required reports, records, and supporting evidence.</x:v>
      </x:c>
      <x:c r="D14" s="104" t="str">
        <x:v>≥95% on time or contract target</x:v>
      </x:c>
      <x:c r="E14" s="104" t="str">
        <x:v>Obligations register, certificates, compliance reports</x:v>
      </x:c>
      <x:c r="F14" s="104" t="str">
        <x:v>Illustrative. Tailor to contract, criticality, and risk appetite.</x:v>
      </x:c>
    </x:row>
    <x:row r="15" ht="46" customHeight="1">
      <x:c r="A15" s="104" t="str">
        <x:v>Risk, Security &amp; Resilience</x:v>
      </x:c>
      <x:c r="B15" s="104" t="str">
        <x:v>Security and control posture</x:v>
      </x:c>
      <x:c r="C15" s="104" t="str">
        <x:v>Relevant incidents, control exceptions, assurance gaps, or risk changes during the period.</x:v>
      </x:c>
      <x:c r="D15" s="104" t="str">
        <x:v>No material unmitigated incident; per risk appetite</x:v>
      </x:c>
      <x:c r="E15" s="104" t="str">
        <x:v>Risk register, incident reports, audit/remediation tracker</x:v>
      </x:c>
      <x:c r="F15" s="104" t="str">
        <x:v>Illustrative. Tailor to contract, criticality, and risk appetite.</x:v>
      </x:c>
    </x:row>
    <x:row r="16" ht="46" customHeight="1">
      <x:c r="A16" s="104" t="str">
        <x:v>Risk, Security &amp; Resilience</x:v>
      </x:c>
      <x:c r="B16" s="104" t="str">
        <x:v>Remediation and audit finding closure</x:v>
      </x:c>
      <x:c r="C16" s="104" t="str">
        <x:v>Progress and timeliness of agreed corrective actions and audit findings.</x:v>
      </x:c>
      <x:c r="D16" s="104" t="str">
        <x:v>≥90% on time; no overdue critical items</x:v>
      </x:c>
      <x:c r="E16" s="104" t="str">
        <x:v>Risk register, incident reports, audit/remediation tracker</x:v>
      </x:c>
      <x:c r="F16" s="104" t="str">
        <x:v>Illustrative. Tailor to contract, criticality, and risk appetite.</x:v>
      </x:c>
    </x:row>
    <x:row r="17" ht="46" customHeight="1">
      <x:c r="A17" s="104" t="str">
        <x:v>Risk, Security &amp; Resilience</x:v>
      </x:c>
      <x:c r="B17" s="104" t="str">
        <x:v>Business continuity and resilience</x:v>
      </x:c>
      <x:c r="C17" s="104" t="str">
        <x:v>Continuity readiness, testing evidence, and performance during disruption where applicable.</x:v>
      </x:c>
      <x:c r="D17" s="104" t="str">
        <x:v>Testing completed as contract/policy requires</x:v>
      </x:c>
      <x:c r="E17" s="104" t="str">
        <x:v>Risk register, incident reports, audit/remediation tracker</x:v>
      </x:c>
      <x:c r="F17" s="104" t="str">
        <x:v>Illustrative. Tailor to contract, criticality, and risk appetite.</x:v>
      </x:c>
    </x:row>
    <x:row r="18" ht="46" customHeight="1">
      <x:c r="A18" s="104" t="str">
        <x:v>Relationship &amp; Governance</x:v>
      </x:c>
      <x:c r="B18" s="104" t="str">
        <x:v>Responsiveness and escalation handling</x:v>
      </x:c>
      <x:c r="C18" s="104" t="str">
        <x:v>Responsiveness to questions, incidents, requests, and escalations.</x:v>
      </x:c>
      <x:c r="D18" s="104" t="str">
        <x:v>Meet agreed response and escalation SLAs</x:v>
      </x:c>
      <x:c r="E18" s="104" t="str">
        <x:v>Escalation log, QBR minutes, action register</x:v>
      </x:c>
      <x:c r="F18" s="104" t="str">
        <x:v>Illustrative. Tailor to contract, criticality, and risk appetite.</x:v>
      </x:c>
    </x:row>
    <x:row r="19" ht="46" customHeight="1">
      <x:c r="A19" s="104" t="str">
        <x:v>Relationship &amp; Governance</x:v>
      </x:c>
      <x:c r="B19" s="104" t="str">
        <x:v>Governance actions closed on time</x:v>
      </x:c>
      <x:c r="C19" s="104" t="str">
        <x:v>Completion of actions from operational reviews, QBRs, and service governance meetings.</x:v>
      </x:c>
      <x:c r="D19" s="104" t="str">
        <x:v>≥90% closed by due date</x:v>
      </x:c>
      <x:c r="E19" s="104" t="str">
        <x:v>Escalation log, QBR minutes, action register</x:v>
      </x:c>
      <x:c r="F19" s="104" t="str">
        <x:v>Illustrative. Tailor to contract, criticality, and risk appetite.</x:v>
      </x:c>
    </x:row>
    <x:row r="20" ht="46" customHeight="1">
      <x:c r="A20" s="104" t="str">
        <x:v>Relationship &amp; Governance</x:v>
      </x:c>
      <x:c r="B20" s="104" t="str">
        <x:v>Continuous improvement delivery</x:v>
      </x:c>
      <x:c r="C20" s="104" t="str">
        <x:v>Progress against mutually agreed improvement plans, milestones, and root-cause actions.</x:v>
      </x:c>
      <x:c r="D20" s="104" t="str">
        <x:v>≥90% milestones on track or agreed target</x:v>
      </x:c>
      <x:c r="E20" s="104" t="str">
        <x:v>Escalation log, QBR minutes, action register</x:v>
      </x:c>
      <x:c r="F20" s="104" t="str">
        <x:v>Illustrative. Tailor to contract, criticality, and risk appetite.</x:v>
      </x:c>
    </x:row>
    <x:row r="21" ht="46" customHeight="1">
      <x:c r="A21" s="104" t="str">
        <x:v>Cost &amp; Value</x:v>
      </x:c>
      <x:c r="B21" s="104" t="str">
        <x:v>Invoice accuracy</x:v>
      </x:c>
      <x:c r="C21" s="104" t="str">
        <x:v>Accuracy and completeness of invoices, consumption records, credits, and adjustments.</x:v>
      </x:c>
      <x:c r="D21" s="104" t="str">
        <x:v>≥99% or contract target</x:v>
      </x:c>
      <x:c r="E21" s="104" t="str">
        <x:v>Invoices, purchase orders, consumption data, benefits tracker</x:v>
      </x:c>
      <x:c r="F21" s="104" t="str">
        <x:v>Illustrative. Tailor to contract, criticality, and risk appetite.</x:v>
      </x:c>
    </x:row>
    <x:row r="22" ht="46" customHeight="1">
      <x:c r="A22" s="104" t="str">
        <x:v>Cost &amp; Value</x:v>
      </x:c>
      <x:c r="B22" s="104" t="str">
        <x:v>Budget and forecast adherence</x:v>
      </x:c>
      <x:c r="C22" s="104" t="str">
        <x:v>Performance against agreed budget, forecast, consumption, or cost thresholds.</x:v>
      </x:c>
      <x:c r="D22" s="104" t="str">
        <x:v>Within agreed tolerance</x:v>
      </x:c>
      <x:c r="E22" s="104" t="str">
        <x:v>Invoices, purchase orders, consumption data, benefits tracker</x:v>
      </x:c>
      <x:c r="F22" s="104" t="str">
        <x:v>Illustrative. Tailor to contract, criticality, and risk appetite.</x:v>
      </x:c>
    </x:row>
    <x:row r="23" ht="46" customHeight="1">
      <x:c r="A23" s="133" t="str">
        <x:v>Cost &amp; Value</x:v>
      </x:c>
      <x:c r="B23" s="133" t="str">
        <x:v>Value and outcome realization</x:v>
      </x:c>
      <x:c r="C23" s="133" t="str">
        <x:v>Evidence that agreed business outcomes, savings, or value commitments are being delivered.</x:v>
      </x:c>
      <x:c r="D23" s="133" t="str">
        <x:v>Against documented business outcomes</x:v>
      </x:c>
      <x:c r="E23" s="133" t="str">
        <x:v>Invoices, purchase orders, consumption data, benefits tracker</x:v>
      </x:c>
      <x:c r="F23" s="133" t="str">
        <x:v>Illustrative. Tailor to contract, criticality, and risk appetite.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fdc3f44bba704b23"/>
  </x:tableParts>
</x:worksheet>
</file>